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233" windowWidth="15486" windowHeight="11586" activeTab="1"/>
  </bookViews>
  <sheets>
    <sheet name="211 код" sheetId="1" r:id="rId1"/>
    <sheet name="остальные коды" sheetId="2" r:id="rId2"/>
  </sheets>
  <definedNames>
    <definedName name="_xlnm.Print_Area" localSheetId="0">'211 код'!$A$1:$FE$45</definedName>
  </definedNames>
  <calcPr fullCalcOnLoad="1"/>
</workbook>
</file>

<file path=xl/sharedStrings.xml><?xml version="1.0" encoding="utf-8"?>
<sst xmlns="http://schemas.openxmlformats.org/spreadsheetml/2006/main" count="826" uniqueCount="201">
  <si>
    <t>№ 
п/п</t>
  </si>
  <si>
    <t>Среднемесячный размер оплаты труда на одного работника, руб.</t>
  </si>
  <si>
    <t>в том числе: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</si>
  <si>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</si>
  <si>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</si>
  <si>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</si>
  <si>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</si>
  <si>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</si>
  <si>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</si>
  <si>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</si>
  <si>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Должность, 
группа должностей</t>
  </si>
  <si>
    <t xml:space="preserve">Итого: </t>
  </si>
  <si>
    <t>х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</si>
  <si>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</si>
  <si>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</si>
  <si>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</si>
  <si>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</si>
  <si>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</si>
  <si>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</si>
  <si>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</si>
  <si>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</si>
  <si>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</si>
  <si>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</si>
  <si>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</si>
  <si>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</si>
  <si>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</si>
  <si>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</si>
  <si>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</si>
  <si>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</si>
  <si>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</si>
  <si>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</si>
  <si>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</si>
  <si>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</si>
  <si>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</si>
  <si>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</si>
  <si>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</si>
  <si>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</si>
  <si>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</si>
  <si>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</si>
  <si>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</si>
  <si>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</si>
  <si>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</si>
  <si>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</si>
  <si>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</si>
  <si>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</si>
  <si>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</si>
  <si>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</si>
  <si>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</si>
  <si>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</si>
  <si>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</si>
  <si>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</si>
  <si>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</si>
  <si>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</si>
  <si>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</si>
  <si>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</si>
  <si>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</si>
  <si>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</si>
  <si>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</si>
  <si>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</si>
  <si>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</si>
  <si>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</si>
  <si>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</si>
  <si>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</si>
  <si>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</si>
  <si>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</si>
  <si>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</si>
  <si>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</si>
  <si>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</si>
  <si>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</si>
  <si>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</si>
  <si>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</si>
  <si>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</si>
  <si>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</si>
  <si>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</si>
  <si>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</si>
  <si>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</si>
  <si>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</si>
  <si>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Объект</t>
  </si>
  <si>
    <t>Количество 
работ 
(услуг)</t>
  </si>
  <si>
    <t>Стоимость 
работ (услуг), 
руб.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</si>
  <si>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</si>
  <si>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</si>
  <si>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</si>
  <si>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</si>
  <si>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</si>
  <si>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</si>
  <si>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</si>
  <si>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</si>
  <si>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111</t>
  </si>
  <si>
    <t>ВСЕГО</t>
  </si>
  <si>
    <t>Установлен-ная численность, единиц</t>
  </si>
  <si>
    <t>Руководитель</t>
  </si>
  <si>
    <t>Административный персонал</t>
  </si>
  <si>
    <t>Педагогические работники</t>
  </si>
  <si>
    <t>4</t>
  </si>
  <si>
    <t>Прочий персонал</t>
  </si>
  <si>
    <t>Педагогические работники (классное руководство)</t>
  </si>
  <si>
    <t>Педагогические работники (доплата 5000 руб. молодым специалистам)</t>
  </si>
  <si>
    <t xml:space="preserve">1.1. Расчеты (обоснования) расходов на оплату труда (КВР 111) </t>
  </si>
  <si>
    <t xml:space="preserve">б) Источник финансового обеспечения: субсидии на выполнение Муниципального задания - областные средства </t>
  </si>
  <si>
    <t xml:space="preserve">а) Источник финансового обеспечения: субсидии на выполнение Муниципального задания - городские средства </t>
  </si>
  <si>
    <t xml:space="preserve">в) Источник финансового обеспечения: субсидии на ИНЫЕ ЦЕЛИ - областные средства </t>
  </si>
  <si>
    <t>г) Источник финансового обеспечения: внебюджетные средства</t>
  </si>
  <si>
    <t xml:space="preserve">в) Источник финансового обеспечения: субсидии на ИНЫЕ ЦЕЛИ - городские средства </t>
  </si>
  <si>
    <t xml:space="preserve">г) Источник финансового обеспечения: внебюджетные средства </t>
  </si>
  <si>
    <t xml:space="preserve">в) Источник финансового обеспечения: внебюджетные средства </t>
  </si>
  <si>
    <t xml:space="preserve">в) Источник финансового обеспечения: субсидии на выполнение ИНЫЕ ЦЕЛИ - областные средства </t>
  </si>
  <si>
    <t xml:space="preserve">1.2. Расчеты (обоснования) выплат персоналу при направлении в служебные командировки </t>
  </si>
  <si>
    <t>уплата земельного налога</t>
  </si>
  <si>
    <t>уплата налога на имущество организаций</t>
  </si>
  <si>
    <t xml:space="preserve">б) Источник финансового обеспечения: внебюджетные средства </t>
  </si>
  <si>
    <t>уплата транспортного налога</t>
  </si>
  <si>
    <t>уплата налога на экологию</t>
  </si>
  <si>
    <t>пени</t>
  </si>
  <si>
    <t>штрафы</t>
  </si>
  <si>
    <t>услуги свяи (абонен.плата и поврем.)</t>
  </si>
  <si>
    <t>услуги Интернет</t>
  </si>
  <si>
    <t>5</t>
  </si>
  <si>
    <t>6.3. Расчет (обоснование) расходов на оплату коммунальных услуг (КВР 244, ЭКР 223)</t>
  </si>
  <si>
    <t>6.2. Расчет (обоснование) расходов на оплату транспортных услуг (КВР 244, ЭКР 222)</t>
  </si>
  <si>
    <t>6.1. Расчет (обоснование) расходов на оплату услуг связи (КВР 244, ЭКР 221)</t>
  </si>
  <si>
    <t>3.3. Расчет (обоснование) расходов на уплату иных платежей (КВР 853, ЭКР 290)</t>
  </si>
  <si>
    <t>3.2. Расчет (обоснование) расходов на уплату прочих налогов и сборов (КВР 852, ЭКР 290)</t>
  </si>
  <si>
    <t>3.1. Расчет (обоснование) расходов на уплату налогов (КВР 851, ЭКР 290)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</si>
  <si>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 (КВР 119, ЭКР 213)</t>
  </si>
  <si>
    <t>1.3. Расчеты (обоснования) выплат персоналу по уходу за ребенком (КВР 112, ЭКР 212)</t>
  </si>
  <si>
    <t>водоснабжение и водоотведение</t>
  </si>
  <si>
    <t>опрессовка</t>
  </si>
  <si>
    <t>дератизация</t>
  </si>
  <si>
    <t>дезинсекция</t>
  </si>
  <si>
    <t>эксплуатация систем оборотного водоснабжения (бассейн)</t>
  </si>
  <si>
    <t>обслуживание узлов учета теплоэнергии</t>
  </si>
  <si>
    <t>6</t>
  </si>
  <si>
    <t>7</t>
  </si>
  <si>
    <t>8</t>
  </si>
  <si>
    <t>9</t>
  </si>
  <si>
    <t>10</t>
  </si>
  <si>
    <t>11</t>
  </si>
  <si>
    <t>12</t>
  </si>
  <si>
    <t>13</t>
  </si>
  <si>
    <t xml:space="preserve">в) Источник финансового обеспечения: субсидии на ИНЫЕ ЦЕЛИ городские средства </t>
  </si>
  <si>
    <t>6.5. Расчет (обоснование) расходов на оплату работ, услуг по содержанию имущества (КВР 243,244, ЭКР 225)</t>
  </si>
  <si>
    <t>6.6. Расчет (обоснование) расходов на оплату прочих работ, услуг (КВР 244, ЭКР 226)</t>
  </si>
  <si>
    <t>6.7. Расчет (обоснование) расходов на приобретение основных средств (КВР 244, ЭКР 310)</t>
  </si>
  <si>
    <t xml:space="preserve">а) Источник финансового обеспечения: субсидии на ИНЫЕ ЦЕЛИ - городские средства </t>
  </si>
  <si>
    <t>6.8. Расчет (обоснование) расходов на приобретение материальных запасов (КВР 244, ЭКР 340)</t>
  </si>
  <si>
    <t>электроэнергия</t>
  </si>
  <si>
    <t>здание</t>
  </si>
  <si>
    <t>школа</t>
  </si>
  <si>
    <t>тех обслуживание спортплощадки</t>
  </si>
  <si>
    <t>Измерение сопротивления изоляции</t>
  </si>
  <si>
    <t>Заправка картриджей</t>
  </si>
  <si>
    <t>Ремонт оборудования, в т. ч. кухонного</t>
  </si>
  <si>
    <t>Текущий ремонт учебных кабинетов</t>
  </si>
  <si>
    <t>Обучение, курсы повышения квалификации</t>
  </si>
  <si>
    <t>Услуги охраны</t>
  </si>
  <si>
    <t>Обновление  и настройка компьтерных программ</t>
  </si>
  <si>
    <t>Тех обслуживание системы АПС</t>
  </si>
  <si>
    <t>спорт   площадка</t>
  </si>
  <si>
    <t>Приобретение мебели для учебных кабинетов</t>
  </si>
  <si>
    <t>Приобретение оборудования для учебных кабинетов</t>
  </si>
  <si>
    <t>в т. ч.  компьютерную технику</t>
  </si>
  <si>
    <t>Хозяйственные товары</t>
  </si>
  <si>
    <t>Строительные материалы</t>
  </si>
  <si>
    <t>услуги Интернет Фильтрация</t>
  </si>
  <si>
    <t>Приобретение хозяйственного инвентаря на субботник</t>
  </si>
  <si>
    <t>Картриджи</t>
  </si>
  <si>
    <t>Приобретение технологического оборудования</t>
  </si>
  <si>
    <t>Зарядка огнетушителей</t>
  </si>
  <si>
    <t>Испытание внутреннего пожарного водовода</t>
  </si>
  <si>
    <t>Очистка системы вентиляции</t>
  </si>
  <si>
    <t>Приобретение комплекта школьной мебели</t>
  </si>
  <si>
    <t>бассейн</t>
  </si>
  <si>
    <t>Приобретение ОС</t>
  </si>
  <si>
    <t>Приобретение оргтехники</t>
  </si>
  <si>
    <t>теплоэнергия</t>
  </si>
  <si>
    <t xml:space="preserve">Услуги по централизованной охране  </t>
  </si>
  <si>
    <t>Бланки строгой отчетности</t>
  </si>
  <si>
    <t>Услуги ТКО</t>
  </si>
  <si>
    <t>Текущий ремонт помещений</t>
  </si>
  <si>
    <t>Мягкий инвентарь</t>
  </si>
  <si>
    <t xml:space="preserve">Услуги по предоставлению питания летний оздоровительный лагерь </t>
  </si>
  <si>
    <t>очистка системы вентиляции</t>
  </si>
  <si>
    <t>Медикаменты</t>
  </si>
  <si>
    <t xml:space="preserve">Ремонт и обслуживание системы передачи сигнала пожарной сигнализации </t>
  </si>
  <si>
    <t>Педагогические работники (выплата  за проведение итоговой аттестации)</t>
  </si>
  <si>
    <t>Текущий ремонт системы отопления</t>
  </si>
  <si>
    <t>Услуги СЭС</t>
  </si>
  <si>
    <t xml:space="preserve">Приобретение технологического оборудования </t>
  </si>
  <si>
    <t>Сертификаты ЭЦП</t>
  </si>
  <si>
    <t>Входящий остаток на 01.01.2020 г.</t>
  </si>
  <si>
    <t>Капитальный ремонт системы отопления</t>
  </si>
  <si>
    <t>Капитальный ремонт асфальтового покрытия</t>
  </si>
  <si>
    <t>Тех обслуживание радиосистемы передачи извещений  на "01"</t>
  </si>
  <si>
    <t xml:space="preserve">Тех обслуживание системы видеонаблюдения </t>
  </si>
  <si>
    <t>Медицинский  осмотр сотрудников</t>
  </si>
  <si>
    <t>Учебные пособия - рабочая тетрадь</t>
  </si>
  <si>
    <t>Приобретение бумаги на пункт ЕГЭ, канцтовары</t>
  </si>
  <si>
    <t xml:space="preserve">Приобретение наглядных и учебных пособий </t>
  </si>
  <si>
    <t>Обеспечение продуктовыми наборами учащихся</t>
  </si>
  <si>
    <t>Изготовление ЭЦП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</si>
</sst>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49" fontId="3" fillId="0" borderId="15" xfId="0" applyNumberFormat="1" applyFont="1" applyBorder="1" applyAlignment="1">
      <alignment/>
    </xf>
    <xf numFmtId="0" fontId="9" fillId="33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left"/>
    </xf>
    <xf numFmtId="49" fontId="9" fillId="33" borderId="16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 horizontal="left" wrapText="1"/>
    </xf>
    <xf numFmtId="4" fontId="9" fillId="33" borderId="16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9" fillId="33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right" vertical="center"/>
    </xf>
    <xf numFmtId="49" fontId="9" fillId="33" borderId="13" xfId="0" applyNumberFormat="1" applyFont="1" applyFill="1" applyBorder="1" applyAlignment="1">
      <alignment horizontal="right" vertical="center"/>
    </xf>
    <xf numFmtId="49" fontId="9" fillId="33" borderId="14" xfId="0" applyNumberFormat="1" applyFont="1" applyFill="1" applyBorder="1" applyAlignment="1">
      <alignment horizontal="right" vertical="center"/>
    </xf>
    <xf numFmtId="4" fontId="9" fillId="33" borderId="16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49" fontId="9" fillId="33" borderId="13" xfId="0" applyNumberFormat="1" applyFont="1" applyFill="1" applyBorder="1" applyAlignment="1">
      <alignment horizontal="right"/>
    </xf>
    <xf numFmtId="49" fontId="9" fillId="33" borderId="14" xfId="0" applyNumberFormat="1" applyFont="1" applyFill="1" applyBorder="1" applyAlignment="1">
      <alignment horizontal="right"/>
    </xf>
    <xf numFmtId="3" fontId="1" fillId="0" borderId="16" xfId="0" applyNumberFormat="1" applyFont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9" fillId="33" borderId="10" xfId="0" applyNumberFormat="1" applyFont="1" applyFill="1" applyBorder="1" applyAlignment="1">
      <alignment horizontal="right"/>
    </xf>
    <xf numFmtId="0" fontId="9" fillId="33" borderId="13" xfId="0" applyNumberFormat="1" applyFont="1" applyFill="1" applyBorder="1" applyAlignment="1">
      <alignment horizontal="right"/>
    </xf>
    <xf numFmtId="0" fontId="9" fillId="33" borderId="1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/>
    </xf>
    <xf numFmtId="0" fontId="9" fillId="33" borderId="16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 wrapText="1" indent="2"/>
    </xf>
    <xf numFmtId="0" fontId="1" fillId="0" borderId="18" xfId="0" applyNumberFormat="1" applyFont="1" applyBorder="1" applyAlignment="1">
      <alignment horizontal="left" vertical="center" wrapText="1" indent="2"/>
    </xf>
    <xf numFmtId="4" fontId="1" fillId="0" borderId="12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 indent="2"/>
    </xf>
    <xf numFmtId="0" fontId="1" fillId="0" borderId="14" xfId="0" applyNumberFormat="1" applyFont="1" applyBorder="1" applyAlignment="1">
      <alignment horizontal="left" vertical="center" wrapText="1" indent="2"/>
    </xf>
    <xf numFmtId="4" fontId="1" fillId="0" borderId="16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49" fontId="1" fillId="0" borderId="13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49" fontId="9" fillId="33" borderId="10" xfId="0" applyNumberFormat="1" applyFont="1" applyFill="1" applyBorder="1" applyAlignment="1">
      <alignment horizontal="right"/>
    </xf>
    <xf numFmtId="0" fontId="9" fillId="33" borderId="10" xfId="0" applyNumberFormat="1" applyFont="1" applyFill="1" applyBorder="1" applyAlignment="1">
      <alignment horizontal="right" vertical="center"/>
    </xf>
    <xf numFmtId="0" fontId="9" fillId="33" borderId="13" xfId="0" applyNumberFormat="1" applyFont="1" applyFill="1" applyBorder="1" applyAlignment="1">
      <alignment horizontal="right" vertical="center"/>
    </xf>
    <xf numFmtId="0" fontId="9" fillId="33" borderId="14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/>
    </xf>
    <xf numFmtId="4" fontId="9" fillId="33" borderId="14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E45"/>
  <sheetViews>
    <sheetView showGridLines="0" view="pageBreakPreview" zoomScaleSheetLayoutView="100" zoomScalePageLayoutView="0" workbookViewId="0" topLeftCell="B2">
      <selection activeCell="EO33" sqref="EO33:FE33"/>
    </sheetView>
  </sheetViews>
  <sheetFormatPr defaultColWidth="0.875" defaultRowHeight="12.75"/>
  <cols>
    <col min="1" max="2" width="0.875" style="1" customWidth="1"/>
    <col min="3" max="3" width="0.74609375" style="1" customWidth="1"/>
    <col min="4" max="4" width="0.875" style="1" customWidth="1"/>
    <col min="5" max="5" width="0.875" style="1" hidden="1" customWidth="1"/>
    <col min="6" max="15" width="0.875" style="1" customWidth="1"/>
    <col min="16" max="16" width="1.75390625" style="1" customWidth="1"/>
    <col min="17" max="19" width="0.875" style="1" customWidth="1"/>
    <col min="20" max="20" width="2.375" style="1" customWidth="1"/>
    <col min="21" max="22" width="0.875" style="1" customWidth="1"/>
    <col min="23" max="23" width="2.25390625" style="1" customWidth="1"/>
    <col min="24" max="24" width="3.875" style="1" customWidth="1"/>
    <col min="25" max="35" width="0.875" style="1" customWidth="1"/>
    <col min="36" max="36" width="1.875" style="1" customWidth="1"/>
    <col min="37" max="40" width="0.875" style="1" hidden="1" customWidth="1"/>
    <col min="41" max="55" width="0.875" style="1" customWidth="1"/>
    <col min="56" max="56" width="0.6171875" style="1" customWidth="1"/>
    <col min="57" max="57" width="0.875" style="1" hidden="1" customWidth="1"/>
    <col min="58" max="139" width="0.875" style="1" customWidth="1"/>
    <col min="140" max="140" width="2.00390625" style="1" customWidth="1"/>
    <col min="141" max="142" width="0.875" style="1" hidden="1" customWidth="1"/>
    <col min="143" max="143" width="0.6171875" style="1" hidden="1" customWidth="1"/>
    <col min="144" max="144" width="0.875" style="1" hidden="1" customWidth="1"/>
    <col min="145" max="160" width="0.875" style="1" customWidth="1"/>
    <col min="161" max="161" width="2.125" style="1" customWidth="1"/>
    <col min="162" max="16384" width="0.875" style="1" customWidth="1"/>
  </cols>
  <sheetData>
    <row r="1" s="8" customFormat="1" ht="11.25">
      <c r="DA1" s="8" t="s">
        <v>17</v>
      </c>
    </row>
    <row r="2" spans="105:161" s="8" customFormat="1" ht="47.25" customHeight="1">
      <c r="DA2" s="47" t="s">
        <v>18</v>
      </c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</row>
    <row r="3" ht="3" customHeight="1"/>
    <row r="4" s="9" customFormat="1" ht="9.75">
      <c r="DA4" s="9" t="s">
        <v>19</v>
      </c>
    </row>
    <row r="5" ht="9" customHeight="1"/>
    <row r="6" spans="1:161" s="7" customFormat="1" ht="15">
      <c r="A6" s="48" t="s">
        <v>16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</row>
    <row r="8" spans="1:161" s="2" customFormat="1" ht="14.25">
      <c r="A8" s="36" t="s">
        <v>15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</row>
    <row r="9" ht="6" customHeight="1" hidden="1"/>
    <row r="10" spans="1:161" s="6" customFormat="1" ht="14.25" hidden="1">
      <c r="A10" s="14" t="s">
        <v>14</v>
      </c>
      <c r="B10" s="14"/>
      <c r="X10" s="46" t="s">
        <v>88</v>
      </c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</row>
    <row r="11" spans="24:161" s="6" customFormat="1" ht="6" customHeight="1"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</row>
    <row r="12" spans="1:161" s="2" customFormat="1" ht="14.25">
      <c r="A12" s="36" t="s">
        <v>98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</row>
    <row r="13" ht="6.75" customHeight="1"/>
    <row r="14" spans="1:161" s="3" customFormat="1" ht="13.5" customHeight="1">
      <c r="A14" s="37" t="s">
        <v>0</v>
      </c>
      <c r="B14" s="38"/>
      <c r="C14" s="38"/>
      <c r="D14" s="38"/>
      <c r="E14" s="38"/>
      <c r="F14" s="39"/>
      <c r="G14" s="37" t="s">
        <v>10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7" t="s">
        <v>90</v>
      </c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9"/>
      <c r="AO14" s="49" t="s">
        <v>1</v>
      </c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1"/>
      <c r="DI14" s="37" t="s">
        <v>7</v>
      </c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9"/>
      <c r="DY14" s="54" t="s">
        <v>8</v>
      </c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6"/>
      <c r="EO14" s="37" t="s">
        <v>9</v>
      </c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3" customFormat="1" ht="13.5" customHeight="1">
      <c r="A15" s="40"/>
      <c r="B15" s="41"/>
      <c r="C15" s="41"/>
      <c r="D15" s="41"/>
      <c r="E15" s="41"/>
      <c r="F15" s="42"/>
      <c r="G15" s="4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/>
      <c r="Y15" s="40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2"/>
      <c r="AO15" s="37" t="s">
        <v>3</v>
      </c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9"/>
      <c r="BF15" s="49" t="s">
        <v>2</v>
      </c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1"/>
      <c r="DI15" s="40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2"/>
      <c r="DY15" s="57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9"/>
      <c r="EO15" s="40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2"/>
    </row>
    <row r="16" spans="1:161" s="3" customFormat="1" ht="39.75" customHeight="1">
      <c r="A16" s="43"/>
      <c r="B16" s="44"/>
      <c r="C16" s="44"/>
      <c r="D16" s="44"/>
      <c r="E16" s="44"/>
      <c r="F16" s="45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/>
      <c r="Y16" s="43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5"/>
      <c r="AO16" s="43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5"/>
      <c r="BF16" s="53" t="s">
        <v>4</v>
      </c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 t="s">
        <v>5</v>
      </c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 t="s">
        <v>6</v>
      </c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43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5"/>
      <c r="DY16" s="60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2"/>
      <c r="EO16" s="43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4" customFormat="1" ht="12.75">
      <c r="A17" s="33">
        <v>1</v>
      </c>
      <c r="B17" s="33"/>
      <c r="C17" s="33"/>
      <c r="D17" s="33"/>
      <c r="E17" s="33"/>
      <c r="F17" s="33"/>
      <c r="G17" s="33">
        <v>2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>
        <v>3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>
        <v>4</v>
      </c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>
        <v>5</v>
      </c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>
        <v>6</v>
      </c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>
        <v>7</v>
      </c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>
        <v>8</v>
      </c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>
        <v>9</v>
      </c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>
        <v>10</v>
      </c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</row>
    <row r="18" spans="1:161" s="5" customFormat="1" ht="15" customHeight="1">
      <c r="A18" s="64" t="s">
        <v>89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6"/>
      <c r="Y18" s="35" t="s">
        <v>12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 t="s">
        <v>12</v>
      </c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 t="s">
        <v>12</v>
      </c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 t="s">
        <v>12</v>
      </c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 t="s">
        <v>12</v>
      </c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 t="s">
        <v>12</v>
      </c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67">
        <f>SUM(EO19:FE22)</f>
        <v>27955374.11</v>
      </c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</row>
    <row r="19" spans="1:161" s="5" customFormat="1" ht="22.5" customHeight="1">
      <c r="A19" s="26" t="s">
        <v>30</v>
      </c>
      <c r="B19" s="26"/>
      <c r="C19" s="26"/>
      <c r="D19" s="26"/>
      <c r="E19" s="26"/>
      <c r="F19" s="26"/>
      <c r="G19" s="27" t="s">
        <v>91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 t="s">
        <v>12</v>
      </c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>
        <f>AO25+AO41</f>
        <v>104916</v>
      </c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>
        <f>BF25+BF41</f>
        <v>94896</v>
      </c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>
        <f>BX25+BX41</f>
        <v>0</v>
      </c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>
        <f>CQ25+CQ41</f>
        <v>10020</v>
      </c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>
        <f>DI25+DI41</f>
        <v>0</v>
      </c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 t="s">
        <v>12</v>
      </c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>
        <f>EO25+EO41</f>
        <v>1121616</v>
      </c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</row>
    <row r="20" spans="1:161" s="5" customFormat="1" ht="26.25" customHeight="1">
      <c r="A20" s="26" t="s">
        <v>34</v>
      </c>
      <c r="B20" s="26"/>
      <c r="C20" s="26"/>
      <c r="D20" s="26"/>
      <c r="E20" s="26"/>
      <c r="F20" s="26"/>
      <c r="G20" s="27" t="s">
        <v>92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8" t="s">
        <v>12</v>
      </c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>
        <f>AO26+AO31+AO42</f>
        <v>96124</v>
      </c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>
        <f>BF26+BF31+BF42</f>
        <v>59678</v>
      </c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>
        <f>BX26+BX31+BX42</f>
        <v>0</v>
      </c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>
        <f>CQ26+CQ31+CQ42</f>
        <v>0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>
        <f>DI26+DI31+DI42</f>
        <v>0</v>
      </c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 t="s">
        <v>12</v>
      </c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>
        <f>EO26+EO31+EO42</f>
        <v>3905756</v>
      </c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</row>
    <row r="21" spans="1:161" s="5" customFormat="1" ht="26.25" customHeight="1">
      <c r="A21" s="26" t="s">
        <v>40</v>
      </c>
      <c r="B21" s="26"/>
      <c r="C21" s="26"/>
      <c r="D21" s="26"/>
      <c r="E21" s="26"/>
      <c r="F21" s="26"/>
      <c r="G21" s="27" t="s">
        <v>93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8" t="s">
        <v>12</v>
      </c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>
        <f>AO27+AO32+AO36+AO37+AO38+AO43</f>
        <v>2019870</v>
      </c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>
        <f>BF27+BF32+BF36+BF37+BF38+BF43</f>
        <v>32040</v>
      </c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>
        <f>BX27+BX32+BX36+BX37+BX38+BX43</f>
        <v>5500</v>
      </c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>
        <f>CQ27+CQ32+CQ36+CQ37+CQ38+CQ43</f>
        <v>5000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>
        <f>DI27+DI32+DI36+DI37+DI38+DI43</f>
        <v>0</v>
      </c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 t="s">
        <v>12</v>
      </c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>
        <f>EO27+EO32+EO36+EO37+EO38+EO43</f>
        <v>19472834.11</v>
      </c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</row>
    <row r="22" spans="1:161" s="5" customFormat="1" ht="20.25" customHeight="1">
      <c r="A22" s="26" t="s">
        <v>94</v>
      </c>
      <c r="B22" s="26"/>
      <c r="C22" s="26"/>
      <c r="D22" s="26"/>
      <c r="E22" s="26"/>
      <c r="F22" s="26"/>
      <c r="G22" s="27" t="s">
        <v>95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 t="s">
        <v>12</v>
      </c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>
        <f>AO28+AO33+AO44</f>
        <v>527668</v>
      </c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>
        <f>BF28+BF33+BF44</f>
        <v>30260</v>
      </c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>
        <f>CQ28+CQ33+CQ44</f>
        <v>0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>
        <f>DI28+DI33+DI44</f>
        <v>0</v>
      </c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 t="s">
        <v>12</v>
      </c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>
        <f>EO28+EO33+EO44</f>
        <v>3455168</v>
      </c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</row>
    <row r="23" spans="1:161" s="6" customFormat="1" ht="12" customHeight="1">
      <c r="A23" s="34" t="s">
        <v>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</row>
    <row r="24" spans="1:161" s="6" customFormat="1" ht="14.25">
      <c r="A24" s="52" t="s">
        <v>100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</row>
    <row r="25" spans="1:161" s="5" customFormat="1" ht="25.5" customHeight="1">
      <c r="A25" s="31" t="s">
        <v>30</v>
      </c>
      <c r="B25" s="31"/>
      <c r="C25" s="31"/>
      <c r="D25" s="31"/>
      <c r="E25" s="31"/>
      <c r="F25" s="31"/>
      <c r="G25" s="29" t="s">
        <v>91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0">
        <v>1</v>
      </c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>
        <v>57468</v>
      </c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>
        <v>47448</v>
      </c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>
        <v>10020</v>
      </c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>
        <v>689616</v>
      </c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</row>
    <row r="26" spans="1:161" s="5" customFormat="1" ht="26.25" customHeight="1">
      <c r="A26" s="31" t="s">
        <v>34</v>
      </c>
      <c r="B26" s="31"/>
      <c r="C26" s="31"/>
      <c r="D26" s="31"/>
      <c r="E26" s="31"/>
      <c r="F26" s="31"/>
      <c r="G26" s="29" t="s">
        <v>92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0">
        <v>0.5</v>
      </c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>
        <v>3554</v>
      </c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>
        <v>7108</v>
      </c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>
        <v>85296</v>
      </c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</row>
    <row r="27" spans="1:161" s="5" customFormat="1" ht="17.25" customHeight="1">
      <c r="A27" s="31" t="s">
        <v>40</v>
      </c>
      <c r="B27" s="31"/>
      <c r="C27" s="31"/>
      <c r="D27" s="31"/>
      <c r="E27" s="31"/>
      <c r="F27" s="31"/>
      <c r="G27" s="29" t="s">
        <v>93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30">
        <v>6.5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>
        <v>61750</v>
      </c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>
        <v>9500</v>
      </c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>
        <v>392172</v>
      </c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</row>
    <row r="28" spans="1:161" s="5" customFormat="1" ht="20.25" customHeight="1">
      <c r="A28" s="31" t="s">
        <v>94</v>
      </c>
      <c r="B28" s="31"/>
      <c r="C28" s="31"/>
      <c r="D28" s="31"/>
      <c r="E28" s="31"/>
      <c r="F28" s="31"/>
      <c r="G28" s="29" t="s">
        <v>95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30">
        <v>4.5</v>
      </c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>
        <v>54585</v>
      </c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>
        <v>12130</v>
      </c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>
        <v>778532</v>
      </c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</row>
    <row r="29" spans="1:161" s="15" customFormat="1" ht="15" customHeight="1">
      <c r="A29" s="64" t="s">
        <v>11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6"/>
      <c r="Y29" s="32" t="s">
        <v>12</v>
      </c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 t="s">
        <v>12</v>
      </c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 t="s">
        <v>12</v>
      </c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 t="s">
        <v>12</v>
      </c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 t="s">
        <v>12</v>
      </c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 t="s">
        <v>12</v>
      </c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67">
        <f>SUM(EO25:FE28)</f>
        <v>1945616</v>
      </c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</row>
    <row r="30" spans="1:161" s="6" customFormat="1" ht="14.25">
      <c r="A30" s="52" t="s">
        <v>99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</row>
    <row r="31" spans="1:161" s="5" customFormat="1" ht="24" customHeight="1">
      <c r="A31" s="31" t="s">
        <v>30</v>
      </c>
      <c r="B31" s="31"/>
      <c r="C31" s="31"/>
      <c r="D31" s="31"/>
      <c r="E31" s="31"/>
      <c r="F31" s="31"/>
      <c r="G31" s="29" t="s">
        <v>92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63">
        <v>6.5</v>
      </c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>
        <v>42570</v>
      </c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>
        <v>42570</v>
      </c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>
        <v>3320460</v>
      </c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</row>
    <row r="32" spans="1:161" s="5" customFormat="1" ht="18.75" customHeight="1">
      <c r="A32" s="31" t="s">
        <v>34</v>
      </c>
      <c r="B32" s="31"/>
      <c r="C32" s="31"/>
      <c r="D32" s="31"/>
      <c r="E32" s="31"/>
      <c r="F32" s="31"/>
      <c r="G32" s="29" t="s">
        <v>93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63">
        <v>86.94</v>
      </c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>
        <v>869400</v>
      </c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>
        <v>10000</v>
      </c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>
        <v>5500</v>
      </c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>
        <v>5000</v>
      </c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>
        <v>15246297.9</v>
      </c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</row>
    <row r="33" spans="1:161" s="5" customFormat="1" ht="21" customHeight="1">
      <c r="A33" s="31" t="s">
        <v>40</v>
      </c>
      <c r="B33" s="31"/>
      <c r="C33" s="31"/>
      <c r="D33" s="31"/>
      <c r="E33" s="31"/>
      <c r="F33" s="31"/>
      <c r="G33" s="29" t="s">
        <v>95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63">
        <v>18.1</v>
      </c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>
        <v>431083</v>
      </c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>
        <v>12130</v>
      </c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>
        <v>2634636</v>
      </c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</row>
    <row r="34" spans="1:161" s="15" customFormat="1" ht="15" customHeight="1">
      <c r="A34" s="64" t="s">
        <v>11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6"/>
      <c r="Y34" s="32" t="s">
        <v>12</v>
      </c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 t="s">
        <v>12</v>
      </c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 t="s">
        <v>12</v>
      </c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 t="s">
        <v>12</v>
      </c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 t="s">
        <v>12</v>
      </c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 t="s">
        <v>12</v>
      </c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67">
        <f>SUM(EO31:FE33)</f>
        <v>21201393.9</v>
      </c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</row>
    <row r="35" spans="1:161" s="6" customFormat="1" ht="14.25">
      <c r="A35" s="52" t="s">
        <v>101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</row>
    <row r="36" spans="1:161" s="5" customFormat="1" ht="28.5" customHeight="1">
      <c r="A36" s="31" t="s">
        <v>30</v>
      </c>
      <c r="B36" s="31"/>
      <c r="C36" s="31"/>
      <c r="D36" s="31"/>
      <c r="E36" s="31"/>
      <c r="F36" s="31"/>
      <c r="G36" s="68" t="s">
        <v>96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70"/>
      <c r="Y36" s="63">
        <v>39</v>
      </c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>
        <v>878220</v>
      </c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>
        <v>2015</v>
      </c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>
        <v>878220</v>
      </c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</row>
    <row r="37" spans="1:161" s="5" customFormat="1" ht="38.25" customHeight="1">
      <c r="A37" s="31" t="s">
        <v>34</v>
      </c>
      <c r="B37" s="31"/>
      <c r="C37" s="31"/>
      <c r="D37" s="31"/>
      <c r="E37" s="31"/>
      <c r="F37" s="31"/>
      <c r="G37" s="68" t="s">
        <v>97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70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</row>
    <row r="38" spans="1:161" s="5" customFormat="1" ht="40.5" customHeight="1">
      <c r="A38" s="31" t="s">
        <v>40</v>
      </c>
      <c r="B38" s="31"/>
      <c r="C38" s="31"/>
      <c r="D38" s="31"/>
      <c r="E38" s="31"/>
      <c r="F38" s="31"/>
      <c r="G38" s="68" t="s">
        <v>185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70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</row>
    <row r="39" spans="1:161" s="15" customFormat="1" ht="15" customHeight="1">
      <c r="A39" s="64" t="s">
        <v>11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6"/>
      <c r="Y39" s="32" t="s">
        <v>12</v>
      </c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 t="s">
        <v>12</v>
      </c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 t="s">
        <v>12</v>
      </c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 t="s">
        <v>12</v>
      </c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 t="s">
        <v>12</v>
      </c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 t="s">
        <v>12</v>
      </c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67">
        <f>SUM(EO36:FE38)</f>
        <v>878220</v>
      </c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</row>
    <row r="40" spans="1:161" s="6" customFormat="1" ht="14.25">
      <c r="A40" s="52" t="s">
        <v>102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</row>
    <row r="41" spans="1:161" s="5" customFormat="1" ht="20.25" customHeight="1">
      <c r="A41" s="31" t="s">
        <v>30</v>
      </c>
      <c r="B41" s="31"/>
      <c r="C41" s="31"/>
      <c r="D41" s="31"/>
      <c r="E41" s="31"/>
      <c r="F41" s="31"/>
      <c r="G41" s="29" t="s">
        <v>91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63">
        <v>1</v>
      </c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>
        <v>47448</v>
      </c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>
        <v>47448</v>
      </c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>
        <v>432000</v>
      </c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</row>
    <row r="42" spans="1:161" s="5" customFormat="1" ht="24" customHeight="1">
      <c r="A42" s="31" t="s">
        <v>34</v>
      </c>
      <c r="B42" s="31"/>
      <c r="C42" s="31"/>
      <c r="D42" s="31"/>
      <c r="E42" s="31"/>
      <c r="F42" s="31"/>
      <c r="G42" s="29" t="s">
        <v>92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63">
        <v>5</v>
      </c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>
        <v>50000</v>
      </c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>
        <v>10000</v>
      </c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>
        <v>500000</v>
      </c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</row>
    <row r="43" spans="1:161" s="5" customFormat="1" ht="17.25" customHeight="1">
      <c r="A43" s="31" t="s">
        <v>40</v>
      </c>
      <c r="B43" s="31"/>
      <c r="C43" s="31"/>
      <c r="D43" s="31"/>
      <c r="E43" s="31"/>
      <c r="F43" s="31"/>
      <c r="G43" s="29" t="s">
        <v>93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63">
        <v>20</v>
      </c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>
        <v>210500</v>
      </c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>
        <v>10525</v>
      </c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>
        <v>2956144.21</v>
      </c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</row>
    <row r="44" spans="1:161" s="5" customFormat="1" ht="17.25" customHeight="1">
      <c r="A44" s="31" t="s">
        <v>94</v>
      </c>
      <c r="B44" s="31"/>
      <c r="C44" s="31"/>
      <c r="D44" s="31"/>
      <c r="E44" s="31"/>
      <c r="F44" s="31"/>
      <c r="G44" s="29" t="s">
        <v>95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63">
        <v>7</v>
      </c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>
        <v>42000</v>
      </c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>
        <v>6000</v>
      </c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>
        <v>42000</v>
      </c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</row>
    <row r="45" spans="1:161" s="15" customFormat="1" ht="15" customHeight="1">
      <c r="A45" s="64" t="s">
        <v>11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6"/>
      <c r="Y45" s="32" t="s">
        <v>12</v>
      </c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67">
        <f>SUM(AO41:AO44)</f>
        <v>349948</v>
      </c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 t="s">
        <v>12</v>
      </c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 t="s">
        <v>12</v>
      </c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 t="s">
        <v>12</v>
      </c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 t="s">
        <v>12</v>
      </c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 t="s">
        <v>12</v>
      </c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67">
        <f>SUM(EO41:FE44)</f>
        <v>3930144.21</v>
      </c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</row>
  </sheetData>
  <sheetProtection/>
  <mergeCells count="257">
    <mergeCell ref="A19:F19"/>
    <mergeCell ref="G19:X19"/>
    <mergeCell ref="Y19:AN19"/>
    <mergeCell ref="AO19:BE19"/>
    <mergeCell ref="AO20:BE20"/>
    <mergeCell ref="BF19:BW19"/>
    <mergeCell ref="EO20:FE20"/>
    <mergeCell ref="DI19:DX19"/>
    <mergeCell ref="DY19:EN19"/>
    <mergeCell ref="EO19:FE19"/>
    <mergeCell ref="BF20:BW20"/>
    <mergeCell ref="BF21:BW21"/>
    <mergeCell ref="BX21:CP21"/>
    <mergeCell ref="DI20:DX20"/>
    <mergeCell ref="DY20:EN20"/>
    <mergeCell ref="AO27:BE27"/>
    <mergeCell ref="BF27:BW27"/>
    <mergeCell ref="BX27:CP27"/>
    <mergeCell ref="CQ27:DH27"/>
    <mergeCell ref="DI43:DX43"/>
    <mergeCell ref="DY43:EN43"/>
    <mergeCell ref="DY33:EN33"/>
    <mergeCell ref="DY29:EN29"/>
    <mergeCell ref="BF32:BW32"/>
    <mergeCell ref="BX32:CP32"/>
    <mergeCell ref="EO43:FE43"/>
    <mergeCell ref="A37:F37"/>
    <mergeCell ref="G37:X37"/>
    <mergeCell ref="Y37:AN37"/>
    <mergeCell ref="AO37:BE37"/>
    <mergeCell ref="BF37:BW37"/>
    <mergeCell ref="BX37:CP37"/>
    <mergeCell ref="CQ37:DH37"/>
    <mergeCell ref="BX42:CP42"/>
    <mergeCell ref="CQ42:DH42"/>
    <mergeCell ref="EO42:FE42"/>
    <mergeCell ref="A43:F43"/>
    <mergeCell ref="G43:X43"/>
    <mergeCell ref="Y43:AN43"/>
    <mergeCell ref="AO43:BE43"/>
    <mergeCell ref="BF43:BW43"/>
    <mergeCell ref="BX43:CP43"/>
    <mergeCell ref="CQ43:DH43"/>
    <mergeCell ref="A42:F42"/>
    <mergeCell ref="G42:X42"/>
    <mergeCell ref="Y42:AN42"/>
    <mergeCell ref="AO42:BE42"/>
    <mergeCell ref="DY38:EN38"/>
    <mergeCell ref="CQ41:DH41"/>
    <mergeCell ref="DY37:EN37"/>
    <mergeCell ref="DI27:DX27"/>
    <mergeCell ref="DY27:EN27"/>
    <mergeCell ref="CQ39:DH39"/>
    <mergeCell ref="DY36:EN36"/>
    <mergeCell ref="DI37:DX37"/>
    <mergeCell ref="EO32:FE32"/>
    <mergeCell ref="EO29:FE29"/>
    <mergeCell ref="EO31:FE31"/>
    <mergeCell ref="DI42:DX42"/>
    <mergeCell ref="DY42:EN42"/>
    <mergeCell ref="DY32:EN32"/>
    <mergeCell ref="EO37:FE37"/>
    <mergeCell ref="EO38:FE38"/>
    <mergeCell ref="DI39:DX39"/>
    <mergeCell ref="DY39:EN39"/>
    <mergeCell ref="CQ32:DH32"/>
    <mergeCell ref="DI32:DX32"/>
    <mergeCell ref="A18:X18"/>
    <mergeCell ref="CQ18:DH18"/>
    <mergeCell ref="EO22:FE22"/>
    <mergeCell ref="EO21:FE21"/>
    <mergeCell ref="A22:F22"/>
    <mergeCell ref="G22:X22"/>
    <mergeCell ref="Y22:AN22"/>
    <mergeCell ref="CQ21:DH21"/>
    <mergeCell ref="AO22:BE22"/>
    <mergeCell ref="BX20:CP20"/>
    <mergeCell ref="BF31:BW31"/>
    <mergeCell ref="BX31:CP31"/>
    <mergeCell ref="DY31:EN31"/>
    <mergeCell ref="EO18:FE18"/>
    <mergeCell ref="EO25:FE25"/>
    <mergeCell ref="EO26:FE26"/>
    <mergeCell ref="EO27:FE27"/>
    <mergeCell ref="CQ20:DH20"/>
    <mergeCell ref="A31:F31"/>
    <mergeCell ref="G31:X31"/>
    <mergeCell ref="Y31:AN31"/>
    <mergeCell ref="AO31:BE31"/>
    <mergeCell ref="BF26:BW26"/>
    <mergeCell ref="A32:F32"/>
    <mergeCell ref="G32:X32"/>
    <mergeCell ref="Y32:AN32"/>
    <mergeCell ref="AO32:BE32"/>
    <mergeCell ref="AO26:BE26"/>
    <mergeCell ref="Y29:AN29"/>
    <mergeCell ref="Y28:AN28"/>
    <mergeCell ref="A29:X29"/>
    <mergeCell ref="A30:FE30"/>
    <mergeCell ref="EO44:FE44"/>
    <mergeCell ref="A45:X45"/>
    <mergeCell ref="Y45:AN45"/>
    <mergeCell ref="AO45:BE45"/>
    <mergeCell ref="BF45:BW45"/>
    <mergeCell ref="BX45:CP45"/>
    <mergeCell ref="CQ45:DH45"/>
    <mergeCell ref="DI45:DX45"/>
    <mergeCell ref="DY45:EN45"/>
    <mergeCell ref="EO45:FE45"/>
    <mergeCell ref="A44:F44"/>
    <mergeCell ref="G44:X44"/>
    <mergeCell ref="Y44:AN44"/>
    <mergeCell ref="AO44:BE44"/>
    <mergeCell ref="EO41:FE41"/>
    <mergeCell ref="A40:FE40"/>
    <mergeCell ref="A41:F41"/>
    <mergeCell ref="G41:X41"/>
    <mergeCell ref="Y41:AN41"/>
    <mergeCell ref="AO41:BE41"/>
    <mergeCell ref="BF41:BW41"/>
    <mergeCell ref="DI41:DX41"/>
    <mergeCell ref="DY41:EN41"/>
    <mergeCell ref="BX41:CP41"/>
    <mergeCell ref="Y39:AN39"/>
    <mergeCell ref="AO39:BE39"/>
    <mergeCell ref="BF39:BW39"/>
    <mergeCell ref="DY44:EN44"/>
    <mergeCell ref="BF44:BW44"/>
    <mergeCell ref="BX44:CP44"/>
    <mergeCell ref="CQ44:DH44"/>
    <mergeCell ref="DI44:DX44"/>
    <mergeCell ref="BX39:CP39"/>
    <mergeCell ref="BF42:BW42"/>
    <mergeCell ref="EO39:FE39"/>
    <mergeCell ref="A38:F38"/>
    <mergeCell ref="G38:X38"/>
    <mergeCell ref="Y38:AN38"/>
    <mergeCell ref="AO38:BE38"/>
    <mergeCell ref="BF38:BW38"/>
    <mergeCell ref="BX38:CP38"/>
    <mergeCell ref="CQ38:DH38"/>
    <mergeCell ref="DI38:DX38"/>
    <mergeCell ref="A39:X39"/>
    <mergeCell ref="EO36:FE36"/>
    <mergeCell ref="A35:FE35"/>
    <mergeCell ref="A36:F36"/>
    <mergeCell ref="G36:X36"/>
    <mergeCell ref="Y36:AN36"/>
    <mergeCell ref="AO36:BE36"/>
    <mergeCell ref="BF36:BW36"/>
    <mergeCell ref="BX36:CP36"/>
    <mergeCell ref="CQ36:DH36"/>
    <mergeCell ref="DI36:DX36"/>
    <mergeCell ref="EO33:FE33"/>
    <mergeCell ref="A34:X34"/>
    <mergeCell ref="Y34:AN34"/>
    <mergeCell ref="AO34:BE34"/>
    <mergeCell ref="BF34:BW34"/>
    <mergeCell ref="BX34:CP34"/>
    <mergeCell ref="CQ34:DH34"/>
    <mergeCell ref="DI34:DX34"/>
    <mergeCell ref="DY34:EN34"/>
    <mergeCell ref="EO34:FE34"/>
    <mergeCell ref="A33:F33"/>
    <mergeCell ref="G33:X33"/>
    <mergeCell ref="Y33:AN33"/>
    <mergeCell ref="AO33:BE33"/>
    <mergeCell ref="BF33:BW33"/>
    <mergeCell ref="BX33:CP33"/>
    <mergeCell ref="CQ33:DH33"/>
    <mergeCell ref="DI33:DX33"/>
    <mergeCell ref="BX26:CP26"/>
    <mergeCell ref="CQ26:DH26"/>
    <mergeCell ref="DI26:DX26"/>
    <mergeCell ref="CQ31:DH31"/>
    <mergeCell ref="DI31:DX31"/>
    <mergeCell ref="BX29:CP29"/>
    <mergeCell ref="CQ29:DH29"/>
    <mergeCell ref="DI29:DX29"/>
    <mergeCell ref="DI28:DX28"/>
    <mergeCell ref="DY18:EN18"/>
    <mergeCell ref="DY26:EN26"/>
    <mergeCell ref="DI22:DX22"/>
    <mergeCell ref="DI21:DX21"/>
    <mergeCell ref="DI25:DX25"/>
    <mergeCell ref="DY22:EN22"/>
    <mergeCell ref="DY21:EN21"/>
    <mergeCell ref="DI14:DX16"/>
    <mergeCell ref="DY14:EN16"/>
    <mergeCell ref="EO14:FE16"/>
    <mergeCell ref="CQ16:DH16"/>
    <mergeCell ref="AO15:BE16"/>
    <mergeCell ref="A12:FE12"/>
    <mergeCell ref="Y14:AN16"/>
    <mergeCell ref="AO14:DH14"/>
    <mergeCell ref="BX16:CP16"/>
    <mergeCell ref="BF25:BW25"/>
    <mergeCell ref="A24:FE24"/>
    <mergeCell ref="BF16:BW16"/>
    <mergeCell ref="BF17:BW17"/>
    <mergeCell ref="Y17:AN17"/>
    <mergeCell ref="A14:F16"/>
    <mergeCell ref="BF22:BW22"/>
    <mergeCell ref="AO18:BE18"/>
    <mergeCell ref="BF18:BW18"/>
    <mergeCell ref="DI18:DX18"/>
    <mergeCell ref="EO28:FE28"/>
    <mergeCell ref="DA2:FE2"/>
    <mergeCell ref="DY25:EN25"/>
    <mergeCell ref="DY28:EN28"/>
    <mergeCell ref="CQ25:DH25"/>
    <mergeCell ref="A6:FE6"/>
    <mergeCell ref="BX28:CP28"/>
    <mergeCell ref="A26:F26"/>
    <mergeCell ref="CQ28:DH28"/>
    <mergeCell ref="BF15:DH15"/>
    <mergeCell ref="A8:FE8"/>
    <mergeCell ref="EO17:FE17"/>
    <mergeCell ref="CQ17:DH17"/>
    <mergeCell ref="Y18:AN18"/>
    <mergeCell ref="A17:F17"/>
    <mergeCell ref="G17:X17"/>
    <mergeCell ref="G14:X16"/>
    <mergeCell ref="DY17:EN17"/>
    <mergeCell ref="DI17:DX17"/>
    <mergeCell ref="X10:FE10"/>
    <mergeCell ref="BX17:CP17"/>
    <mergeCell ref="BX25:CP25"/>
    <mergeCell ref="BX22:CP22"/>
    <mergeCell ref="BX19:CP19"/>
    <mergeCell ref="BX18:CP18"/>
    <mergeCell ref="CQ19:DH19"/>
    <mergeCell ref="CQ22:DH22"/>
    <mergeCell ref="AO29:BE29"/>
    <mergeCell ref="AO17:BE17"/>
    <mergeCell ref="AO25:BE25"/>
    <mergeCell ref="AO28:BE28"/>
    <mergeCell ref="AO21:BE21"/>
    <mergeCell ref="BF28:BW28"/>
    <mergeCell ref="BF29:BW29"/>
    <mergeCell ref="A23:FE23"/>
    <mergeCell ref="Y26:AN26"/>
    <mergeCell ref="A25:F25"/>
    <mergeCell ref="G25:X25"/>
    <mergeCell ref="G28:X28"/>
    <mergeCell ref="Y25:AN25"/>
    <mergeCell ref="A28:F28"/>
    <mergeCell ref="G26:X26"/>
    <mergeCell ref="A27:F27"/>
    <mergeCell ref="G27:X27"/>
    <mergeCell ref="Y27:AN27"/>
    <mergeCell ref="A21:F21"/>
    <mergeCell ref="G21:X21"/>
    <mergeCell ref="Y21:AN21"/>
    <mergeCell ref="A20:F20"/>
    <mergeCell ref="G20:X20"/>
    <mergeCell ref="Y20:AN20"/>
  </mergeCells>
  <printOptions/>
  <pageMargins left="0.15748031496062992" right="0.11811023622047245" top="0.4330708661417323" bottom="0.3937007874015748" header="0.15748031496062992" footer="0.1968503937007874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DA464"/>
  <sheetViews>
    <sheetView showGridLines="0" tabSelected="1" view="pageLayout" zoomScaleNormal="110" zoomScaleSheetLayoutView="100" workbookViewId="0" topLeftCell="A360">
      <selection activeCell="CJ383" sqref="CJ383:DA383"/>
    </sheetView>
  </sheetViews>
  <sheetFormatPr defaultColWidth="0.875" defaultRowHeight="12" customHeight="1"/>
  <cols>
    <col min="1" max="1" width="1.25" style="2" customWidth="1"/>
    <col min="2" max="13" width="0.875" style="2" customWidth="1"/>
    <col min="14" max="14" width="5.375" style="2" customWidth="1"/>
    <col min="15" max="20" width="0.875" style="2" customWidth="1"/>
    <col min="21" max="21" width="4.375" style="2" customWidth="1"/>
    <col min="22" max="29" width="0.875" style="2" customWidth="1"/>
    <col min="30" max="30" width="3.375" style="2" customWidth="1"/>
    <col min="31" max="39" width="0.875" style="2" customWidth="1"/>
    <col min="40" max="40" width="0.2421875" style="2" customWidth="1"/>
    <col min="41" max="48" width="0.875" style="2" customWidth="1"/>
    <col min="49" max="49" width="0.37109375" style="2" customWidth="1"/>
    <col min="50" max="50" width="0.875" style="2" customWidth="1"/>
    <col min="51" max="51" width="0.2421875" style="2" customWidth="1"/>
    <col min="52" max="52" width="0.6171875" style="2" customWidth="1"/>
    <col min="53" max="53" width="1.00390625" style="2" customWidth="1"/>
    <col min="54" max="54" width="1.25" style="2" customWidth="1"/>
    <col min="55" max="55" width="1.625" style="2" customWidth="1"/>
    <col min="56" max="56" width="1.00390625" style="2" customWidth="1"/>
    <col min="57" max="68" width="0.875" style="2" customWidth="1"/>
    <col min="69" max="69" width="0.12890625" style="2" customWidth="1"/>
    <col min="70" max="71" width="0.875" style="2" hidden="1" customWidth="1"/>
    <col min="72" max="76" width="0.875" style="2" customWidth="1"/>
    <col min="77" max="77" width="2.125" style="2" customWidth="1"/>
    <col min="78" max="83" width="0.875" style="2" customWidth="1"/>
    <col min="84" max="84" width="1.37890625" style="2" customWidth="1"/>
    <col min="85" max="85" width="0.2421875" style="2" customWidth="1"/>
    <col min="86" max="87" width="0.875" style="2" hidden="1" customWidth="1"/>
    <col min="88" max="97" width="0.875" style="2" customWidth="1"/>
    <col min="98" max="98" width="3.125" style="2" customWidth="1"/>
    <col min="99" max="99" width="0.875" style="2" customWidth="1"/>
    <col min="100" max="100" width="2.75390625" style="2" customWidth="1"/>
    <col min="101" max="105" width="0.875" style="2" customWidth="1"/>
    <col min="106" max="16384" width="0.875" style="2" customWidth="1"/>
  </cols>
  <sheetData>
    <row r="1" ht="1.5" customHeight="1"/>
    <row r="2" spans="1:105" s="6" customFormat="1" ht="14.25" hidden="1">
      <c r="A2" s="36" t="s">
        <v>107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</row>
    <row r="3" ht="10.5" customHeight="1" hidden="1"/>
    <row r="4" spans="1:105" s="3" customFormat="1" ht="45" customHeight="1" hidden="1">
      <c r="A4" s="37" t="s">
        <v>0</v>
      </c>
      <c r="B4" s="38"/>
      <c r="C4" s="38"/>
      <c r="D4" s="38"/>
      <c r="E4" s="38"/>
      <c r="F4" s="39"/>
      <c r="G4" s="37" t="s">
        <v>24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9"/>
      <c r="AE4" s="37" t="s">
        <v>21</v>
      </c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9"/>
      <c r="BD4" s="37" t="s">
        <v>85</v>
      </c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9"/>
      <c r="BT4" s="37" t="s">
        <v>22</v>
      </c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9"/>
      <c r="CJ4" s="37" t="s">
        <v>23</v>
      </c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9"/>
    </row>
    <row r="5" spans="1:105" s="4" customFormat="1" ht="12.75" hidden="1">
      <c r="A5" s="33">
        <v>1</v>
      </c>
      <c r="B5" s="33"/>
      <c r="C5" s="33"/>
      <c r="D5" s="33"/>
      <c r="E5" s="33"/>
      <c r="F5" s="33"/>
      <c r="G5" s="33">
        <v>2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>
        <v>3</v>
      </c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>
        <v>4</v>
      </c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>
        <v>5</v>
      </c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>
        <v>6</v>
      </c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105" s="15" customFormat="1" ht="15" customHeight="1" hidden="1">
      <c r="A6" s="80"/>
      <c r="B6" s="80"/>
      <c r="C6" s="80"/>
      <c r="D6" s="80"/>
      <c r="E6" s="80"/>
      <c r="F6" s="80"/>
      <c r="G6" s="64" t="s">
        <v>89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6"/>
      <c r="AE6" s="32" t="s">
        <v>12</v>
      </c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 t="s">
        <v>12</v>
      </c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 t="s">
        <v>12</v>
      </c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67">
        <f>CJ13+CJ19+CJ25+CJ31</f>
        <v>0</v>
      </c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</row>
    <row r="7" spans="1:105" s="5" customFormat="1" ht="12.75" customHeight="1" hidden="1">
      <c r="A7" s="142" t="s">
        <v>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4"/>
    </row>
    <row r="8" spans="1:105" s="5" customFormat="1" ht="15" customHeight="1" hidden="1">
      <c r="A8" s="74" t="s">
        <v>100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6"/>
    </row>
    <row r="9" spans="1:105" s="1" customFormat="1" ht="15" customHeight="1" hidden="1">
      <c r="A9" s="31" t="s">
        <v>30</v>
      </c>
      <c r="B9" s="31"/>
      <c r="C9" s="31"/>
      <c r="D9" s="31"/>
      <c r="E9" s="31"/>
      <c r="F9" s="31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</row>
    <row r="10" spans="1:105" s="1" customFormat="1" ht="15" customHeight="1" hidden="1">
      <c r="A10" s="31" t="s">
        <v>34</v>
      </c>
      <c r="B10" s="31"/>
      <c r="C10" s="31"/>
      <c r="D10" s="31"/>
      <c r="E10" s="31"/>
      <c r="F10" s="31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s="1" customFormat="1" ht="15" customHeight="1" hidden="1">
      <c r="A11" s="31" t="s">
        <v>40</v>
      </c>
      <c r="B11" s="31"/>
      <c r="C11" s="31"/>
      <c r="D11" s="31"/>
      <c r="E11" s="31"/>
      <c r="F11" s="31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7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</row>
    <row r="12" spans="1:105" s="1" customFormat="1" ht="15" customHeight="1" hidden="1">
      <c r="A12" s="31" t="s">
        <v>94</v>
      </c>
      <c r="B12" s="31"/>
      <c r="C12" s="31"/>
      <c r="D12" s="31"/>
      <c r="E12" s="31"/>
      <c r="F12" s="31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7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1" customFormat="1" ht="15" customHeight="1" hidden="1">
      <c r="A13" s="26"/>
      <c r="B13" s="26"/>
      <c r="C13" s="26"/>
      <c r="D13" s="26"/>
      <c r="E13" s="26"/>
      <c r="F13" s="26"/>
      <c r="G13" s="71" t="s">
        <v>11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101" t="s">
        <v>12</v>
      </c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 t="s">
        <v>12</v>
      </c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 t="s">
        <v>12</v>
      </c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28">
        <f>SUM(CJ9:DA12)</f>
        <v>0</v>
      </c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</row>
    <row r="14" spans="1:105" s="5" customFormat="1" ht="15" customHeight="1" hidden="1">
      <c r="A14" s="74" t="s">
        <v>99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6"/>
    </row>
    <row r="15" spans="1:105" s="5" customFormat="1" ht="15" customHeight="1" hidden="1">
      <c r="A15" s="31" t="s">
        <v>30</v>
      </c>
      <c r="B15" s="31"/>
      <c r="C15" s="31"/>
      <c r="D15" s="31"/>
      <c r="E15" s="31"/>
      <c r="F15" s="31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</row>
    <row r="16" spans="1:105" s="5" customFormat="1" ht="15" customHeight="1" hidden="1">
      <c r="A16" s="31" t="s">
        <v>34</v>
      </c>
      <c r="B16" s="31"/>
      <c r="C16" s="31"/>
      <c r="D16" s="31"/>
      <c r="E16" s="31"/>
      <c r="F16" s="31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</row>
    <row r="17" spans="1:105" s="5" customFormat="1" ht="15" customHeight="1" hidden="1">
      <c r="A17" s="31" t="s">
        <v>40</v>
      </c>
      <c r="B17" s="31"/>
      <c r="C17" s="31"/>
      <c r="D17" s="31"/>
      <c r="E17" s="31"/>
      <c r="F17" s="31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</row>
    <row r="18" spans="1:105" s="5" customFormat="1" ht="15" customHeight="1" hidden="1">
      <c r="A18" s="31" t="s">
        <v>94</v>
      </c>
      <c r="B18" s="31"/>
      <c r="C18" s="31"/>
      <c r="D18" s="31"/>
      <c r="E18" s="31"/>
      <c r="F18" s="31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</row>
    <row r="19" spans="1:105" s="15" customFormat="1" ht="15" customHeight="1" hidden="1">
      <c r="A19" s="26"/>
      <c r="B19" s="26"/>
      <c r="C19" s="26"/>
      <c r="D19" s="26"/>
      <c r="E19" s="26"/>
      <c r="F19" s="26"/>
      <c r="G19" s="65" t="s">
        <v>11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6"/>
      <c r="AE19" s="32" t="s">
        <v>12</v>
      </c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 t="s">
        <v>12</v>
      </c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 t="s">
        <v>12</v>
      </c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67">
        <f>SUM(CJ15:DA18)</f>
        <v>0</v>
      </c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</row>
    <row r="20" spans="1:105" s="5" customFormat="1" ht="15" customHeight="1" hidden="1">
      <c r="A20" s="74" t="s">
        <v>103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6"/>
    </row>
    <row r="21" spans="1:105" s="5" customFormat="1" ht="15" customHeight="1" hidden="1">
      <c r="A21" s="31" t="s">
        <v>30</v>
      </c>
      <c r="B21" s="31"/>
      <c r="C21" s="31"/>
      <c r="D21" s="31"/>
      <c r="E21" s="31"/>
      <c r="F21" s="31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</row>
    <row r="22" spans="1:105" s="5" customFormat="1" ht="15" customHeight="1" hidden="1">
      <c r="A22" s="31" t="s">
        <v>34</v>
      </c>
      <c r="B22" s="31"/>
      <c r="C22" s="31"/>
      <c r="D22" s="31"/>
      <c r="E22" s="31"/>
      <c r="F22" s="31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</row>
    <row r="23" spans="1:105" s="5" customFormat="1" ht="15" customHeight="1" hidden="1">
      <c r="A23" s="31" t="s">
        <v>40</v>
      </c>
      <c r="B23" s="31"/>
      <c r="C23" s="31"/>
      <c r="D23" s="31"/>
      <c r="E23" s="31"/>
      <c r="F23" s="31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7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</row>
    <row r="24" spans="1:105" s="5" customFormat="1" ht="15" customHeight="1" hidden="1">
      <c r="A24" s="31" t="s">
        <v>94</v>
      </c>
      <c r="B24" s="31"/>
      <c r="C24" s="31"/>
      <c r="D24" s="31"/>
      <c r="E24" s="31"/>
      <c r="F24" s="31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</row>
    <row r="25" spans="1:105" s="15" customFormat="1" ht="15" customHeight="1" hidden="1">
      <c r="A25" s="80"/>
      <c r="B25" s="80"/>
      <c r="C25" s="80"/>
      <c r="D25" s="80"/>
      <c r="E25" s="80"/>
      <c r="F25" s="80"/>
      <c r="G25" s="65" t="s">
        <v>11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6"/>
      <c r="AE25" s="32" t="s">
        <v>12</v>
      </c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 t="s">
        <v>12</v>
      </c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 t="s">
        <v>12</v>
      </c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67">
        <f>SUM(CJ21:DA24)</f>
        <v>0</v>
      </c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</row>
    <row r="26" spans="1:105" s="5" customFormat="1" ht="15" customHeight="1" hidden="1">
      <c r="A26" s="74" t="s">
        <v>104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6"/>
    </row>
    <row r="27" spans="1:105" s="5" customFormat="1" ht="15" customHeight="1" hidden="1">
      <c r="A27" s="31" t="s">
        <v>30</v>
      </c>
      <c r="B27" s="31"/>
      <c r="C27" s="31"/>
      <c r="D27" s="31"/>
      <c r="E27" s="31"/>
      <c r="F27" s="31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</row>
    <row r="28" spans="1:105" s="5" customFormat="1" ht="15" customHeight="1" hidden="1">
      <c r="A28" s="31" t="s">
        <v>34</v>
      </c>
      <c r="B28" s="31"/>
      <c r="C28" s="31"/>
      <c r="D28" s="31"/>
      <c r="E28" s="31"/>
      <c r="F28" s="31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</row>
    <row r="29" spans="1:105" s="5" customFormat="1" ht="15" customHeight="1" hidden="1">
      <c r="A29" s="31" t="s">
        <v>40</v>
      </c>
      <c r="B29" s="31"/>
      <c r="C29" s="31"/>
      <c r="D29" s="31"/>
      <c r="E29" s="31"/>
      <c r="F29" s="31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7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</row>
    <row r="30" spans="1:105" s="5" customFormat="1" ht="15" customHeight="1" hidden="1">
      <c r="A30" s="31" t="s">
        <v>94</v>
      </c>
      <c r="B30" s="31"/>
      <c r="C30" s="31"/>
      <c r="D30" s="31"/>
      <c r="E30" s="31"/>
      <c r="F30" s="31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</row>
    <row r="31" spans="1:105" s="15" customFormat="1" ht="15" customHeight="1" hidden="1">
      <c r="A31" s="80"/>
      <c r="B31" s="80"/>
      <c r="C31" s="80"/>
      <c r="D31" s="80"/>
      <c r="E31" s="80"/>
      <c r="F31" s="80"/>
      <c r="G31" s="65" t="s">
        <v>11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6"/>
      <c r="AE31" s="32" t="s">
        <v>12</v>
      </c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 t="s">
        <v>12</v>
      </c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 t="s">
        <v>12</v>
      </c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67">
        <f>SUM(CJ27:DA30)</f>
        <v>0</v>
      </c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</row>
    <row r="32" ht="4.5" customHeight="1"/>
    <row r="33" spans="1:105" s="6" customFormat="1" ht="15" customHeight="1">
      <c r="A33" s="36" t="s">
        <v>125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</row>
    <row r="34" ht="5.25" customHeight="1"/>
    <row r="35" spans="1:105" s="3" customFormat="1" ht="55.5" customHeight="1">
      <c r="A35" s="37" t="s">
        <v>0</v>
      </c>
      <c r="B35" s="38"/>
      <c r="C35" s="38"/>
      <c r="D35" s="38"/>
      <c r="E35" s="38"/>
      <c r="F35" s="39"/>
      <c r="G35" s="37" t="s">
        <v>24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9"/>
      <c r="AE35" s="37" t="s">
        <v>25</v>
      </c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9"/>
      <c r="AZ35" s="37" t="s">
        <v>26</v>
      </c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9"/>
      <c r="BR35" s="37" t="s">
        <v>27</v>
      </c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9"/>
      <c r="CJ35" s="37" t="s">
        <v>23</v>
      </c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9"/>
    </row>
    <row r="36" spans="1:105" s="4" customFormat="1" ht="12.75">
      <c r="A36" s="33">
        <v>1</v>
      </c>
      <c r="B36" s="33"/>
      <c r="C36" s="33"/>
      <c r="D36" s="33"/>
      <c r="E36" s="33"/>
      <c r="F36" s="33"/>
      <c r="G36" s="33">
        <v>2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>
        <v>3</v>
      </c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>
        <v>4</v>
      </c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>
        <v>5</v>
      </c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>
        <v>6</v>
      </c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</row>
    <row r="37" spans="1:105" s="15" customFormat="1" ht="15" customHeight="1">
      <c r="A37" s="80"/>
      <c r="B37" s="80"/>
      <c r="C37" s="80"/>
      <c r="D37" s="80"/>
      <c r="E37" s="80"/>
      <c r="F37" s="80"/>
      <c r="G37" s="65" t="s">
        <v>89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6"/>
      <c r="AE37" s="32" t="s">
        <v>12</v>
      </c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 t="s">
        <v>12</v>
      </c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 t="s">
        <v>12</v>
      </c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67">
        <f>CJ42+CJ46+CJ50</f>
        <v>0</v>
      </c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</row>
    <row r="38" spans="1:105" s="18" customFormat="1" ht="12.75" customHeight="1">
      <c r="A38" s="77" t="s">
        <v>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9"/>
    </row>
    <row r="39" spans="1:105" s="5" customFormat="1" ht="15" customHeight="1">
      <c r="A39" s="74" t="s">
        <v>100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6"/>
    </row>
    <row r="40" spans="1:105" s="5" customFormat="1" ht="15" customHeight="1">
      <c r="A40" s="94" t="s">
        <v>30</v>
      </c>
      <c r="B40" s="94"/>
      <c r="C40" s="94"/>
      <c r="D40" s="94"/>
      <c r="E40" s="94"/>
      <c r="F40" s="94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</row>
    <row r="41" spans="1:105" s="5" customFormat="1" ht="15" customHeight="1">
      <c r="A41" s="94" t="s">
        <v>34</v>
      </c>
      <c r="B41" s="94"/>
      <c r="C41" s="94"/>
      <c r="D41" s="94"/>
      <c r="E41" s="94"/>
      <c r="F41" s="94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</row>
    <row r="42" spans="1:105" s="15" customFormat="1" ht="15" customHeight="1">
      <c r="A42" s="80"/>
      <c r="B42" s="80"/>
      <c r="C42" s="80"/>
      <c r="D42" s="80"/>
      <c r="E42" s="80"/>
      <c r="F42" s="80"/>
      <c r="G42" s="65" t="s">
        <v>11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6"/>
      <c r="AE42" s="32" t="s">
        <v>12</v>
      </c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67" t="s">
        <v>12</v>
      </c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 t="s">
        <v>12</v>
      </c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>
        <f>SUM(CJ40:DA41)</f>
        <v>0</v>
      </c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</row>
    <row r="43" spans="1:105" s="5" customFormat="1" ht="15" customHeight="1">
      <c r="A43" s="74" t="s">
        <v>99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6"/>
    </row>
    <row r="44" spans="1:105" s="5" customFormat="1" ht="15" customHeight="1">
      <c r="A44" s="31" t="s">
        <v>30</v>
      </c>
      <c r="B44" s="31"/>
      <c r="C44" s="31"/>
      <c r="D44" s="31"/>
      <c r="E44" s="31"/>
      <c r="F44" s="31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</row>
    <row r="45" spans="1:105" s="5" customFormat="1" ht="15" customHeight="1">
      <c r="A45" s="31" t="s">
        <v>34</v>
      </c>
      <c r="B45" s="31"/>
      <c r="C45" s="31"/>
      <c r="D45" s="31"/>
      <c r="E45" s="31"/>
      <c r="F45" s="31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</row>
    <row r="46" spans="1:105" s="15" customFormat="1" ht="15" customHeight="1">
      <c r="A46" s="26"/>
      <c r="B46" s="26"/>
      <c r="C46" s="26"/>
      <c r="D46" s="26"/>
      <c r="E46" s="26"/>
      <c r="F46" s="26"/>
      <c r="G46" s="71" t="s">
        <v>11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2"/>
      <c r="AE46" s="101" t="s">
        <v>12</v>
      </c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67" t="s">
        <v>12</v>
      </c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 t="s">
        <v>12</v>
      </c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>
        <f>SUM(CJ44:DA45)</f>
        <v>0</v>
      </c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</row>
    <row r="47" spans="1:105" s="5" customFormat="1" ht="15" customHeight="1">
      <c r="A47" s="74" t="s">
        <v>105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6"/>
    </row>
    <row r="48" spans="1:105" s="5" customFormat="1" ht="15" customHeight="1">
      <c r="A48" s="31" t="s">
        <v>30</v>
      </c>
      <c r="B48" s="31"/>
      <c r="C48" s="31"/>
      <c r="D48" s="31"/>
      <c r="E48" s="31"/>
      <c r="F48" s="31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</row>
    <row r="49" spans="1:105" s="5" customFormat="1" ht="15" customHeight="1">
      <c r="A49" s="31" t="s">
        <v>34</v>
      </c>
      <c r="B49" s="31"/>
      <c r="C49" s="31"/>
      <c r="D49" s="31"/>
      <c r="E49" s="31"/>
      <c r="F49" s="31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</row>
    <row r="50" spans="1:105" s="15" customFormat="1" ht="15" customHeight="1">
      <c r="A50" s="26"/>
      <c r="B50" s="26"/>
      <c r="C50" s="26"/>
      <c r="D50" s="26"/>
      <c r="E50" s="26"/>
      <c r="F50" s="26"/>
      <c r="G50" s="71" t="s">
        <v>11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2"/>
      <c r="AE50" s="101" t="s">
        <v>12</v>
      </c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67" t="s">
        <v>12</v>
      </c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 t="s">
        <v>12</v>
      </c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>
        <f>SUM(CJ48:DA49)</f>
        <v>0</v>
      </c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</row>
    <row r="52" spans="1:105" s="6" customFormat="1" ht="41.25" customHeight="1">
      <c r="A52" s="81" t="s">
        <v>124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</row>
    <row r="53" ht="10.5" customHeight="1"/>
    <row r="54" spans="1:105" ht="55.5" customHeight="1">
      <c r="A54" s="37" t="s">
        <v>0</v>
      </c>
      <c r="B54" s="38"/>
      <c r="C54" s="38"/>
      <c r="D54" s="38"/>
      <c r="E54" s="38"/>
      <c r="F54" s="39"/>
      <c r="G54" s="37" t="s">
        <v>80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9"/>
      <c r="BW54" s="37" t="s">
        <v>29</v>
      </c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9"/>
      <c r="CM54" s="37" t="s">
        <v>28</v>
      </c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9"/>
    </row>
    <row r="55" spans="1:105" s="1" customFormat="1" ht="12.75">
      <c r="A55" s="33">
        <v>1</v>
      </c>
      <c r="B55" s="33"/>
      <c r="C55" s="33"/>
      <c r="D55" s="33"/>
      <c r="E55" s="33"/>
      <c r="F55" s="33"/>
      <c r="G55" s="33">
        <v>2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>
        <v>3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>
        <v>4</v>
      </c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</row>
    <row r="56" spans="1:105" s="5" customFormat="1" ht="15" customHeight="1">
      <c r="A56" s="80"/>
      <c r="B56" s="80"/>
      <c r="C56" s="80"/>
      <c r="D56" s="80"/>
      <c r="E56" s="80"/>
      <c r="F56" s="80"/>
      <c r="G56" s="74" t="s">
        <v>89</v>
      </c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148" t="s">
        <v>12</v>
      </c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9"/>
      <c r="CM56" s="145">
        <f>CM72+CM87+CM102+CM117</f>
        <v>8391869.99702</v>
      </c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7"/>
    </row>
    <row r="57" spans="1:105" s="5" customFormat="1" ht="12.75" customHeight="1">
      <c r="A57" s="77" t="s">
        <v>2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9"/>
    </row>
    <row r="58" spans="1:105" s="5" customFormat="1" ht="15" customHeight="1">
      <c r="A58" s="74" t="s">
        <v>100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6"/>
    </row>
    <row r="59" spans="1:105" ht="15" customHeight="1">
      <c r="A59" s="94" t="s">
        <v>30</v>
      </c>
      <c r="B59" s="94"/>
      <c r="C59" s="94"/>
      <c r="D59" s="94"/>
      <c r="E59" s="94"/>
      <c r="F59" s="94"/>
      <c r="G59" s="10"/>
      <c r="H59" s="124" t="s">
        <v>41</v>
      </c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5"/>
      <c r="BW59" s="126" t="s">
        <v>12</v>
      </c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67">
        <f>SUM(CM60+CM62+CM63)</f>
        <v>428339.49</v>
      </c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</row>
    <row r="60" spans="1:105" s="1" customFormat="1" ht="12.75">
      <c r="A60" s="102" t="s">
        <v>31</v>
      </c>
      <c r="B60" s="103"/>
      <c r="C60" s="103"/>
      <c r="D60" s="103"/>
      <c r="E60" s="103"/>
      <c r="F60" s="104"/>
      <c r="G60" s="12"/>
      <c r="H60" s="108" t="s">
        <v>2</v>
      </c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9"/>
      <c r="BW60" s="110">
        <f>BW71</f>
        <v>1945616</v>
      </c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2"/>
      <c r="CM60" s="116">
        <v>428339.49</v>
      </c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8"/>
    </row>
    <row r="61" spans="1:105" s="1" customFormat="1" ht="12.75">
      <c r="A61" s="105"/>
      <c r="B61" s="106"/>
      <c r="C61" s="106"/>
      <c r="D61" s="106"/>
      <c r="E61" s="106"/>
      <c r="F61" s="107"/>
      <c r="G61" s="11"/>
      <c r="H61" s="122" t="s">
        <v>42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3"/>
      <c r="BW61" s="113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5"/>
      <c r="CM61" s="119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1"/>
    </row>
    <row r="62" spans="1:105" s="1" customFormat="1" ht="13.5" customHeight="1">
      <c r="A62" s="94" t="s">
        <v>32</v>
      </c>
      <c r="B62" s="94"/>
      <c r="C62" s="94"/>
      <c r="D62" s="94"/>
      <c r="E62" s="94"/>
      <c r="F62" s="94"/>
      <c r="G62" s="10"/>
      <c r="H62" s="127" t="s">
        <v>43</v>
      </c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8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</row>
    <row r="63" spans="1:105" s="1" customFormat="1" ht="26.25" customHeight="1">
      <c r="A63" s="94" t="s">
        <v>33</v>
      </c>
      <c r="B63" s="94"/>
      <c r="C63" s="94"/>
      <c r="D63" s="94"/>
      <c r="E63" s="94"/>
      <c r="F63" s="94"/>
      <c r="G63" s="10"/>
      <c r="H63" s="127" t="s">
        <v>44</v>
      </c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8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</row>
    <row r="64" spans="1:105" s="1" customFormat="1" ht="25.5" customHeight="1">
      <c r="A64" s="94" t="s">
        <v>34</v>
      </c>
      <c r="B64" s="94"/>
      <c r="C64" s="94"/>
      <c r="D64" s="94"/>
      <c r="E64" s="94"/>
      <c r="F64" s="94"/>
      <c r="G64" s="10"/>
      <c r="H64" s="124" t="s">
        <v>45</v>
      </c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5"/>
      <c r="BW64" s="126" t="s">
        <v>12</v>
      </c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67">
        <f>CM65+CM67+CM68+CM69+CM70</f>
        <v>60314.09599999999</v>
      </c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</row>
    <row r="65" spans="1:105" s="1" customFormat="1" ht="12.75">
      <c r="A65" s="102" t="s">
        <v>35</v>
      </c>
      <c r="B65" s="103"/>
      <c r="C65" s="103"/>
      <c r="D65" s="103"/>
      <c r="E65" s="103"/>
      <c r="F65" s="104"/>
      <c r="G65" s="12"/>
      <c r="H65" s="108" t="s">
        <v>2</v>
      </c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9"/>
      <c r="BW65" s="110">
        <f>BW71</f>
        <v>1945616</v>
      </c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2"/>
      <c r="CM65" s="116">
        <f>BW65*2.9/100</f>
        <v>56422.863999999994</v>
      </c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8"/>
    </row>
    <row r="66" spans="1:105" s="1" customFormat="1" ht="24.75" customHeight="1">
      <c r="A66" s="105"/>
      <c r="B66" s="106"/>
      <c r="C66" s="106"/>
      <c r="D66" s="106"/>
      <c r="E66" s="106"/>
      <c r="F66" s="107"/>
      <c r="G66" s="11"/>
      <c r="H66" s="122" t="s">
        <v>46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3"/>
      <c r="BW66" s="113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5"/>
      <c r="CM66" s="119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1"/>
    </row>
    <row r="67" spans="1:105" s="1" customFormat="1" ht="26.25" customHeight="1">
      <c r="A67" s="94" t="s">
        <v>36</v>
      </c>
      <c r="B67" s="94"/>
      <c r="C67" s="94"/>
      <c r="D67" s="94"/>
      <c r="E67" s="94"/>
      <c r="F67" s="94"/>
      <c r="G67" s="10"/>
      <c r="H67" s="127" t="s">
        <v>47</v>
      </c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8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</row>
    <row r="68" spans="1:105" s="1" customFormat="1" ht="27" customHeight="1">
      <c r="A68" s="94" t="s">
        <v>37</v>
      </c>
      <c r="B68" s="94"/>
      <c r="C68" s="94"/>
      <c r="D68" s="94"/>
      <c r="E68" s="94"/>
      <c r="F68" s="94"/>
      <c r="G68" s="10"/>
      <c r="H68" s="127" t="s">
        <v>48</v>
      </c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8"/>
      <c r="BW68" s="30">
        <f>BW71</f>
        <v>1945616</v>
      </c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129">
        <f>BW68*0.02/10</f>
        <v>3891.232</v>
      </c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</row>
    <row r="69" spans="1:105" s="1" customFormat="1" ht="27" customHeight="1">
      <c r="A69" s="94" t="s">
        <v>38</v>
      </c>
      <c r="B69" s="94"/>
      <c r="C69" s="94"/>
      <c r="D69" s="94"/>
      <c r="E69" s="94"/>
      <c r="F69" s="94"/>
      <c r="G69" s="10"/>
      <c r="H69" s="127" t="s">
        <v>49</v>
      </c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8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</row>
    <row r="70" spans="1:105" s="1" customFormat="1" ht="27" customHeight="1">
      <c r="A70" s="94" t="s">
        <v>39</v>
      </c>
      <c r="B70" s="94"/>
      <c r="C70" s="94"/>
      <c r="D70" s="94"/>
      <c r="E70" s="94"/>
      <c r="F70" s="94"/>
      <c r="G70" s="10"/>
      <c r="H70" s="127" t="s">
        <v>49</v>
      </c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8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</row>
    <row r="71" spans="1:105" s="1" customFormat="1" ht="26.25" customHeight="1">
      <c r="A71" s="94" t="s">
        <v>40</v>
      </c>
      <c r="B71" s="94"/>
      <c r="C71" s="94"/>
      <c r="D71" s="94"/>
      <c r="E71" s="94"/>
      <c r="F71" s="94"/>
      <c r="G71" s="10"/>
      <c r="H71" s="124" t="s">
        <v>50</v>
      </c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24"/>
      <c r="BV71" s="125"/>
      <c r="BW71" s="30">
        <v>1945616</v>
      </c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28">
        <f>BW71*5.1/100</f>
        <v>99226.416</v>
      </c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</row>
    <row r="72" spans="1:105" s="1" customFormat="1" ht="13.5" customHeight="1">
      <c r="A72" s="80"/>
      <c r="B72" s="80"/>
      <c r="C72" s="80"/>
      <c r="D72" s="80"/>
      <c r="E72" s="80"/>
      <c r="F72" s="80"/>
      <c r="G72" s="64" t="s">
        <v>11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6"/>
      <c r="BW72" s="32" t="s">
        <v>12</v>
      </c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67">
        <f>CM59+CM64+CM71</f>
        <v>587880.002</v>
      </c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</row>
    <row r="73" spans="1:105" s="5" customFormat="1" ht="15" customHeight="1">
      <c r="A73" s="74" t="s">
        <v>99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6"/>
    </row>
    <row r="74" spans="1:105" ht="15" customHeight="1">
      <c r="A74" s="94" t="s">
        <v>30</v>
      </c>
      <c r="B74" s="94"/>
      <c r="C74" s="94"/>
      <c r="D74" s="94"/>
      <c r="E74" s="94"/>
      <c r="F74" s="94"/>
      <c r="G74" s="10"/>
      <c r="H74" s="124" t="s">
        <v>41</v>
      </c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5"/>
      <c r="BW74" s="126" t="s">
        <v>12</v>
      </c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67">
        <f>SUM(CM75+CM77+CM78)</f>
        <v>4670255.7</v>
      </c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</row>
    <row r="75" spans="1:105" s="1" customFormat="1" ht="12.75">
      <c r="A75" s="102" t="s">
        <v>31</v>
      </c>
      <c r="B75" s="103"/>
      <c r="C75" s="103"/>
      <c r="D75" s="103"/>
      <c r="E75" s="103"/>
      <c r="F75" s="104"/>
      <c r="G75" s="12"/>
      <c r="H75" s="108" t="s">
        <v>2</v>
      </c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9"/>
      <c r="BW75" s="110">
        <f>BW86</f>
        <v>21201393.9</v>
      </c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2"/>
      <c r="CM75" s="116">
        <v>4670255.7</v>
      </c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8"/>
    </row>
    <row r="76" spans="1:105" s="1" customFormat="1" ht="12.75">
      <c r="A76" s="105"/>
      <c r="B76" s="106"/>
      <c r="C76" s="106"/>
      <c r="D76" s="106"/>
      <c r="E76" s="106"/>
      <c r="F76" s="107"/>
      <c r="G76" s="11"/>
      <c r="H76" s="122" t="s">
        <v>42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3"/>
      <c r="BW76" s="113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5"/>
      <c r="CM76" s="119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1"/>
    </row>
    <row r="77" spans="1:105" s="1" customFormat="1" ht="13.5" customHeight="1">
      <c r="A77" s="94" t="s">
        <v>32</v>
      </c>
      <c r="B77" s="94"/>
      <c r="C77" s="94"/>
      <c r="D77" s="94"/>
      <c r="E77" s="94"/>
      <c r="F77" s="94"/>
      <c r="G77" s="10"/>
      <c r="H77" s="127" t="s">
        <v>43</v>
      </c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8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</row>
    <row r="78" spans="1:105" s="1" customFormat="1" ht="26.25" customHeight="1">
      <c r="A78" s="94" t="s">
        <v>33</v>
      </c>
      <c r="B78" s="94"/>
      <c r="C78" s="94"/>
      <c r="D78" s="94"/>
      <c r="E78" s="94"/>
      <c r="F78" s="94"/>
      <c r="G78" s="10"/>
      <c r="H78" s="127" t="s">
        <v>44</v>
      </c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8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</row>
    <row r="79" spans="1:105" s="1" customFormat="1" ht="26.25" customHeight="1">
      <c r="A79" s="94" t="s">
        <v>34</v>
      </c>
      <c r="B79" s="94"/>
      <c r="C79" s="94"/>
      <c r="D79" s="94"/>
      <c r="E79" s="94"/>
      <c r="F79" s="94"/>
      <c r="G79" s="10"/>
      <c r="H79" s="124" t="s">
        <v>45</v>
      </c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5"/>
      <c r="BW79" s="126" t="s">
        <v>12</v>
      </c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67">
        <f>CM80+CM82+CM83+CM84+CM85</f>
        <v>657243.2109</v>
      </c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</row>
    <row r="80" spans="1:105" s="1" customFormat="1" ht="12.75">
      <c r="A80" s="102" t="s">
        <v>35</v>
      </c>
      <c r="B80" s="103"/>
      <c r="C80" s="103"/>
      <c r="D80" s="103"/>
      <c r="E80" s="103"/>
      <c r="F80" s="104"/>
      <c r="G80" s="12"/>
      <c r="H80" s="108" t="s">
        <v>2</v>
      </c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9"/>
      <c r="BW80" s="110">
        <f>BW86</f>
        <v>21201393.9</v>
      </c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2"/>
      <c r="CM80" s="116">
        <f>BW80*2.9/100</f>
        <v>614840.4230999999</v>
      </c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8"/>
    </row>
    <row r="81" spans="1:105" s="1" customFormat="1" ht="25.5" customHeight="1">
      <c r="A81" s="105"/>
      <c r="B81" s="106"/>
      <c r="C81" s="106"/>
      <c r="D81" s="106"/>
      <c r="E81" s="106"/>
      <c r="F81" s="107"/>
      <c r="G81" s="11"/>
      <c r="H81" s="122" t="s">
        <v>46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3"/>
      <c r="BW81" s="113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5"/>
      <c r="CM81" s="119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1"/>
    </row>
    <row r="82" spans="1:105" s="1" customFormat="1" ht="26.25" customHeight="1">
      <c r="A82" s="94" t="s">
        <v>36</v>
      </c>
      <c r="B82" s="94"/>
      <c r="C82" s="94"/>
      <c r="D82" s="94"/>
      <c r="E82" s="94"/>
      <c r="F82" s="94"/>
      <c r="G82" s="10"/>
      <c r="H82" s="127" t="s">
        <v>47</v>
      </c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8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</row>
    <row r="83" spans="1:105" s="1" customFormat="1" ht="27" customHeight="1">
      <c r="A83" s="94" t="s">
        <v>37</v>
      </c>
      <c r="B83" s="94"/>
      <c r="C83" s="94"/>
      <c r="D83" s="94"/>
      <c r="E83" s="94"/>
      <c r="F83" s="94"/>
      <c r="G83" s="10"/>
      <c r="H83" s="127" t="s">
        <v>48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8"/>
      <c r="BW83" s="30">
        <f>BW86</f>
        <v>21201393.9</v>
      </c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129">
        <f>BW83*0.02/10</f>
        <v>42402.7878</v>
      </c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</row>
    <row r="84" spans="1:105" s="1" customFormat="1" ht="27" customHeight="1">
      <c r="A84" s="94" t="s">
        <v>38</v>
      </c>
      <c r="B84" s="94"/>
      <c r="C84" s="94"/>
      <c r="D84" s="94"/>
      <c r="E84" s="94"/>
      <c r="F84" s="94"/>
      <c r="G84" s="10"/>
      <c r="H84" s="127" t="s">
        <v>49</v>
      </c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8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</row>
    <row r="85" spans="1:105" s="1" customFormat="1" ht="27" customHeight="1">
      <c r="A85" s="94" t="s">
        <v>39</v>
      </c>
      <c r="B85" s="94"/>
      <c r="C85" s="94"/>
      <c r="D85" s="94"/>
      <c r="E85" s="94"/>
      <c r="F85" s="94"/>
      <c r="G85" s="10"/>
      <c r="H85" s="127" t="s">
        <v>49</v>
      </c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8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</row>
    <row r="86" spans="1:105" s="1" customFormat="1" ht="26.25" customHeight="1">
      <c r="A86" s="94" t="s">
        <v>40</v>
      </c>
      <c r="B86" s="94"/>
      <c r="C86" s="94"/>
      <c r="D86" s="94"/>
      <c r="E86" s="94"/>
      <c r="F86" s="94"/>
      <c r="G86" s="10"/>
      <c r="H86" s="124" t="s">
        <v>50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5"/>
      <c r="BW86" s="30">
        <v>21201393.9</v>
      </c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28">
        <f>BW86*5.1/100</f>
        <v>1081271.0888999999</v>
      </c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</row>
    <row r="87" spans="1:105" s="1" customFormat="1" ht="13.5" customHeight="1">
      <c r="A87" s="80"/>
      <c r="B87" s="80"/>
      <c r="C87" s="80"/>
      <c r="D87" s="80"/>
      <c r="E87" s="80"/>
      <c r="F87" s="80"/>
      <c r="G87" s="64" t="s">
        <v>11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6"/>
      <c r="BW87" s="32" t="s">
        <v>12</v>
      </c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67">
        <f>CM74+CM79+CM86</f>
        <v>6408769.9998</v>
      </c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</row>
    <row r="88" spans="1:105" s="5" customFormat="1" ht="15" customHeight="1">
      <c r="A88" s="74" t="s">
        <v>106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6"/>
    </row>
    <row r="89" spans="1:105" ht="15" customHeight="1">
      <c r="A89" s="94" t="s">
        <v>30</v>
      </c>
      <c r="B89" s="94"/>
      <c r="C89" s="94"/>
      <c r="D89" s="94"/>
      <c r="E89" s="94"/>
      <c r="F89" s="94"/>
      <c r="G89" s="10"/>
      <c r="H89" s="124" t="s">
        <v>41</v>
      </c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5"/>
      <c r="BW89" s="126" t="s">
        <v>12</v>
      </c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67">
        <f>SUM(CM90+CM92+CM93)</f>
        <v>193205.96</v>
      </c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</row>
    <row r="90" spans="1:105" s="1" customFormat="1" ht="12.75">
      <c r="A90" s="102" t="s">
        <v>31</v>
      </c>
      <c r="B90" s="103"/>
      <c r="C90" s="103"/>
      <c r="D90" s="103"/>
      <c r="E90" s="103"/>
      <c r="F90" s="104"/>
      <c r="G90" s="12"/>
      <c r="H90" s="108" t="s">
        <v>2</v>
      </c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9"/>
      <c r="BW90" s="110">
        <f>BW101</f>
        <v>878220</v>
      </c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2"/>
      <c r="CM90" s="116">
        <v>193205.96</v>
      </c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8"/>
    </row>
    <row r="91" spans="1:105" s="1" customFormat="1" ht="12.75">
      <c r="A91" s="105"/>
      <c r="B91" s="106"/>
      <c r="C91" s="106"/>
      <c r="D91" s="106"/>
      <c r="E91" s="106"/>
      <c r="F91" s="107"/>
      <c r="G91" s="11"/>
      <c r="H91" s="122" t="s">
        <v>42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3"/>
      <c r="BW91" s="113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5"/>
      <c r="CM91" s="119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1"/>
    </row>
    <row r="92" spans="1:105" s="1" customFormat="1" ht="13.5" customHeight="1">
      <c r="A92" s="94" t="s">
        <v>32</v>
      </c>
      <c r="B92" s="94"/>
      <c r="C92" s="94"/>
      <c r="D92" s="94"/>
      <c r="E92" s="94"/>
      <c r="F92" s="94"/>
      <c r="G92" s="10"/>
      <c r="H92" s="127" t="s">
        <v>43</v>
      </c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8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</row>
    <row r="93" spans="1:105" s="1" customFormat="1" ht="26.25" customHeight="1">
      <c r="A93" s="94" t="s">
        <v>33</v>
      </c>
      <c r="B93" s="94"/>
      <c r="C93" s="94"/>
      <c r="D93" s="94"/>
      <c r="E93" s="94"/>
      <c r="F93" s="94"/>
      <c r="G93" s="10"/>
      <c r="H93" s="127" t="s">
        <v>44</v>
      </c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8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</row>
    <row r="94" spans="1:105" s="1" customFormat="1" ht="26.25" customHeight="1">
      <c r="A94" s="94" t="s">
        <v>34</v>
      </c>
      <c r="B94" s="94"/>
      <c r="C94" s="94"/>
      <c r="D94" s="94"/>
      <c r="E94" s="94"/>
      <c r="F94" s="94"/>
      <c r="G94" s="10"/>
      <c r="H94" s="124" t="s">
        <v>45</v>
      </c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5"/>
      <c r="BW94" s="126" t="s">
        <v>12</v>
      </c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6"/>
      <c r="CL94" s="126"/>
      <c r="CM94" s="67">
        <f>CM95+CM97+CM98+CM99+CM100</f>
        <v>27224.82</v>
      </c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</row>
    <row r="95" spans="1:105" s="1" customFormat="1" ht="12.75">
      <c r="A95" s="102" t="s">
        <v>35</v>
      </c>
      <c r="B95" s="103"/>
      <c r="C95" s="103"/>
      <c r="D95" s="103"/>
      <c r="E95" s="103"/>
      <c r="F95" s="104"/>
      <c r="G95" s="12"/>
      <c r="H95" s="108" t="s">
        <v>2</v>
      </c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9"/>
      <c r="BW95" s="110">
        <f>BW101</f>
        <v>878220</v>
      </c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2"/>
      <c r="CM95" s="116">
        <f>BW95*2.9/100</f>
        <v>25468.38</v>
      </c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8"/>
    </row>
    <row r="96" spans="1:105" s="1" customFormat="1" ht="25.5" customHeight="1">
      <c r="A96" s="105"/>
      <c r="B96" s="106"/>
      <c r="C96" s="106"/>
      <c r="D96" s="106"/>
      <c r="E96" s="106"/>
      <c r="F96" s="107"/>
      <c r="G96" s="11"/>
      <c r="H96" s="122" t="s">
        <v>46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3"/>
      <c r="BW96" s="113"/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5"/>
      <c r="CM96" s="119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1"/>
    </row>
    <row r="97" spans="1:105" s="1" customFormat="1" ht="26.25" customHeight="1">
      <c r="A97" s="94" t="s">
        <v>36</v>
      </c>
      <c r="B97" s="94"/>
      <c r="C97" s="94"/>
      <c r="D97" s="94"/>
      <c r="E97" s="94"/>
      <c r="F97" s="94"/>
      <c r="G97" s="10"/>
      <c r="H97" s="127" t="s">
        <v>47</v>
      </c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8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</row>
    <row r="98" spans="1:105" s="1" customFormat="1" ht="27" customHeight="1">
      <c r="A98" s="94" t="s">
        <v>37</v>
      </c>
      <c r="B98" s="94"/>
      <c r="C98" s="94"/>
      <c r="D98" s="94"/>
      <c r="E98" s="94"/>
      <c r="F98" s="94"/>
      <c r="G98" s="10"/>
      <c r="H98" s="127" t="s">
        <v>48</v>
      </c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8"/>
      <c r="BW98" s="30">
        <f>BW101</f>
        <v>878220</v>
      </c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129">
        <f>BW98*0.02/10</f>
        <v>1756.44</v>
      </c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</row>
    <row r="99" spans="1:105" s="1" customFormat="1" ht="27" customHeight="1">
      <c r="A99" s="94" t="s">
        <v>38</v>
      </c>
      <c r="B99" s="94"/>
      <c r="C99" s="94"/>
      <c r="D99" s="94"/>
      <c r="E99" s="94"/>
      <c r="F99" s="94"/>
      <c r="G99" s="10"/>
      <c r="H99" s="127" t="s">
        <v>49</v>
      </c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8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</row>
    <row r="100" spans="1:105" s="1" customFormat="1" ht="27" customHeight="1">
      <c r="A100" s="94" t="s">
        <v>39</v>
      </c>
      <c r="B100" s="94"/>
      <c r="C100" s="94"/>
      <c r="D100" s="94"/>
      <c r="E100" s="94"/>
      <c r="F100" s="94"/>
      <c r="G100" s="10"/>
      <c r="H100" s="127" t="s">
        <v>49</v>
      </c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8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</row>
    <row r="101" spans="1:105" s="1" customFormat="1" ht="26.25" customHeight="1">
      <c r="A101" s="94" t="s">
        <v>40</v>
      </c>
      <c r="B101" s="94"/>
      <c r="C101" s="94"/>
      <c r="D101" s="94"/>
      <c r="E101" s="94"/>
      <c r="F101" s="94"/>
      <c r="G101" s="10"/>
      <c r="H101" s="124" t="s">
        <v>50</v>
      </c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5"/>
      <c r="BW101" s="30">
        <v>878220</v>
      </c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28">
        <f>BW101*5.1/100</f>
        <v>44789.22</v>
      </c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</row>
    <row r="102" spans="1:105" s="1" customFormat="1" ht="13.5" customHeight="1">
      <c r="A102" s="80"/>
      <c r="B102" s="80"/>
      <c r="C102" s="80"/>
      <c r="D102" s="80"/>
      <c r="E102" s="80"/>
      <c r="F102" s="80"/>
      <c r="G102" s="64" t="s">
        <v>11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6"/>
      <c r="BW102" s="32" t="s">
        <v>12</v>
      </c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67">
        <f>CM89+CM94+CM101</f>
        <v>265220</v>
      </c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</row>
    <row r="103" spans="1:105" s="5" customFormat="1" ht="15" customHeight="1">
      <c r="A103" s="74" t="s">
        <v>104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6"/>
    </row>
    <row r="104" spans="1:105" ht="15" customHeight="1">
      <c r="A104" s="94" t="s">
        <v>30</v>
      </c>
      <c r="B104" s="94"/>
      <c r="C104" s="94"/>
      <c r="D104" s="94"/>
      <c r="E104" s="94"/>
      <c r="F104" s="94"/>
      <c r="G104" s="10"/>
      <c r="H104" s="124" t="s">
        <v>41</v>
      </c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  <c r="BV104" s="125"/>
      <c r="BW104" s="126" t="s">
        <v>12</v>
      </c>
      <c r="BX104" s="126"/>
      <c r="BY104" s="126"/>
      <c r="BZ104" s="126"/>
      <c r="CA104" s="126"/>
      <c r="CB104" s="126"/>
      <c r="CC104" s="126"/>
      <c r="CD104" s="126"/>
      <c r="CE104" s="126"/>
      <c r="CF104" s="126"/>
      <c r="CG104" s="126"/>
      <c r="CH104" s="126"/>
      <c r="CI104" s="126"/>
      <c r="CJ104" s="126"/>
      <c r="CK104" s="126"/>
      <c r="CL104" s="126"/>
      <c r="CM104" s="67">
        <f>SUM(CM105+CM107+CM108)</f>
        <v>807728.17</v>
      </c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</row>
    <row r="105" spans="1:105" s="1" customFormat="1" ht="12.75">
      <c r="A105" s="102" t="s">
        <v>31</v>
      </c>
      <c r="B105" s="103"/>
      <c r="C105" s="103"/>
      <c r="D105" s="103"/>
      <c r="E105" s="103"/>
      <c r="F105" s="104"/>
      <c r="G105" s="12"/>
      <c r="H105" s="108" t="s">
        <v>2</v>
      </c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9"/>
      <c r="BW105" s="110">
        <f>BW116</f>
        <v>3930144.21</v>
      </c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2"/>
      <c r="CM105" s="116">
        <v>807728.17</v>
      </c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8"/>
    </row>
    <row r="106" spans="1:105" s="1" customFormat="1" ht="12.75">
      <c r="A106" s="105"/>
      <c r="B106" s="106"/>
      <c r="C106" s="106"/>
      <c r="D106" s="106"/>
      <c r="E106" s="106"/>
      <c r="F106" s="107"/>
      <c r="G106" s="11"/>
      <c r="H106" s="122" t="s">
        <v>42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3"/>
      <c r="BW106" s="113"/>
      <c r="BX106" s="114"/>
      <c r="BY106" s="114"/>
      <c r="BZ106" s="114"/>
      <c r="CA106" s="114"/>
      <c r="CB106" s="114"/>
      <c r="CC106" s="114"/>
      <c r="CD106" s="114"/>
      <c r="CE106" s="114"/>
      <c r="CF106" s="114"/>
      <c r="CG106" s="114"/>
      <c r="CH106" s="114"/>
      <c r="CI106" s="114"/>
      <c r="CJ106" s="114"/>
      <c r="CK106" s="114"/>
      <c r="CL106" s="115"/>
      <c r="CM106" s="119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1"/>
    </row>
    <row r="107" spans="1:105" s="1" customFormat="1" ht="13.5" customHeight="1">
      <c r="A107" s="94" t="s">
        <v>32</v>
      </c>
      <c r="B107" s="94"/>
      <c r="C107" s="94"/>
      <c r="D107" s="94"/>
      <c r="E107" s="94"/>
      <c r="F107" s="94"/>
      <c r="G107" s="10"/>
      <c r="H107" s="127" t="s">
        <v>43</v>
      </c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  <c r="BU107" s="127"/>
      <c r="BV107" s="128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129"/>
      <c r="CN107" s="129"/>
      <c r="CO107" s="129"/>
      <c r="CP107" s="129"/>
      <c r="CQ107" s="129"/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</row>
    <row r="108" spans="1:105" s="1" customFormat="1" ht="26.25" customHeight="1">
      <c r="A108" s="94" t="s">
        <v>33</v>
      </c>
      <c r="B108" s="94"/>
      <c r="C108" s="94"/>
      <c r="D108" s="94"/>
      <c r="E108" s="94"/>
      <c r="F108" s="94"/>
      <c r="G108" s="10"/>
      <c r="H108" s="127" t="s">
        <v>44</v>
      </c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7"/>
      <c r="BV108" s="128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129"/>
      <c r="CN108" s="129"/>
      <c r="CO108" s="129"/>
      <c r="CP108" s="129"/>
      <c r="CQ108" s="129"/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</row>
    <row r="109" spans="1:105" s="1" customFormat="1" ht="26.25" customHeight="1">
      <c r="A109" s="94" t="s">
        <v>34</v>
      </c>
      <c r="B109" s="94"/>
      <c r="C109" s="94"/>
      <c r="D109" s="94"/>
      <c r="E109" s="94"/>
      <c r="F109" s="94"/>
      <c r="G109" s="10"/>
      <c r="H109" s="124" t="s">
        <v>45</v>
      </c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5"/>
      <c r="BW109" s="126" t="s">
        <v>12</v>
      </c>
      <c r="BX109" s="126"/>
      <c r="BY109" s="126"/>
      <c r="BZ109" s="126"/>
      <c r="CA109" s="126"/>
      <c r="CB109" s="126"/>
      <c r="CC109" s="126"/>
      <c r="CD109" s="126"/>
      <c r="CE109" s="126"/>
      <c r="CF109" s="126"/>
      <c r="CG109" s="126"/>
      <c r="CH109" s="126"/>
      <c r="CI109" s="126"/>
      <c r="CJ109" s="126"/>
      <c r="CK109" s="126"/>
      <c r="CL109" s="126"/>
      <c r="CM109" s="67">
        <f>CM110+CM112+CM113+CM114+CM115</f>
        <v>121834.47050999998</v>
      </c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</row>
    <row r="110" spans="1:105" s="1" customFormat="1" ht="12.75">
      <c r="A110" s="102" t="s">
        <v>35</v>
      </c>
      <c r="B110" s="103"/>
      <c r="C110" s="103"/>
      <c r="D110" s="103"/>
      <c r="E110" s="103"/>
      <c r="F110" s="104"/>
      <c r="G110" s="12"/>
      <c r="H110" s="108" t="s">
        <v>2</v>
      </c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9"/>
      <c r="BW110" s="110">
        <f>BW116</f>
        <v>3930144.21</v>
      </c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1"/>
      <c r="CK110" s="111"/>
      <c r="CL110" s="112"/>
      <c r="CM110" s="116">
        <f>BW110*2.9/100</f>
        <v>113974.18208999999</v>
      </c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8"/>
    </row>
    <row r="111" spans="1:105" s="1" customFormat="1" ht="25.5" customHeight="1">
      <c r="A111" s="105"/>
      <c r="B111" s="106"/>
      <c r="C111" s="106"/>
      <c r="D111" s="106"/>
      <c r="E111" s="106"/>
      <c r="F111" s="107"/>
      <c r="G111" s="11"/>
      <c r="H111" s="122" t="s">
        <v>46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3"/>
      <c r="BW111" s="113"/>
      <c r="BX111" s="114"/>
      <c r="BY111" s="114"/>
      <c r="BZ111" s="114"/>
      <c r="CA111" s="114"/>
      <c r="CB111" s="114"/>
      <c r="CC111" s="114"/>
      <c r="CD111" s="114"/>
      <c r="CE111" s="114"/>
      <c r="CF111" s="114"/>
      <c r="CG111" s="114"/>
      <c r="CH111" s="114"/>
      <c r="CI111" s="114"/>
      <c r="CJ111" s="114"/>
      <c r="CK111" s="114"/>
      <c r="CL111" s="115"/>
      <c r="CM111" s="119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1"/>
    </row>
    <row r="112" spans="1:105" s="1" customFormat="1" ht="26.25" customHeight="1">
      <c r="A112" s="94" t="s">
        <v>36</v>
      </c>
      <c r="B112" s="94"/>
      <c r="C112" s="94"/>
      <c r="D112" s="94"/>
      <c r="E112" s="94"/>
      <c r="F112" s="94"/>
      <c r="G112" s="10"/>
      <c r="H112" s="127" t="s">
        <v>47</v>
      </c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7"/>
      <c r="BL112" s="127"/>
      <c r="BM112" s="127"/>
      <c r="BN112" s="127"/>
      <c r="BO112" s="127"/>
      <c r="BP112" s="127"/>
      <c r="BQ112" s="127"/>
      <c r="BR112" s="127"/>
      <c r="BS112" s="127"/>
      <c r="BT112" s="127"/>
      <c r="BU112" s="127"/>
      <c r="BV112" s="128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129"/>
      <c r="CN112" s="129"/>
      <c r="CO112" s="129"/>
      <c r="CP112" s="129"/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</row>
    <row r="113" spans="1:105" s="1" customFormat="1" ht="27" customHeight="1">
      <c r="A113" s="94" t="s">
        <v>37</v>
      </c>
      <c r="B113" s="94"/>
      <c r="C113" s="94"/>
      <c r="D113" s="94"/>
      <c r="E113" s="94"/>
      <c r="F113" s="94"/>
      <c r="G113" s="10"/>
      <c r="H113" s="127" t="s">
        <v>48</v>
      </c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27"/>
      <c r="BQ113" s="127"/>
      <c r="BR113" s="127"/>
      <c r="BS113" s="127"/>
      <c r="BT113" s="127"/>
      <c r="BU113" s="127"/>
      <c r="BV113" s="128"/>
      <c r="BW113" s="30">
        <f>BW116</f>
        <v>3930144.21</v>
      </c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129">
        <f>BW113*0.02/10</f>
        <v>7860.28842</v>
      </c>
      <c r="CN113" s="129"/>
      <c r="CO113" s="129"/>
      <c r="CP113" s="129"/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</row>
    <row r="114" spans="1:105" s="1" customFormat="1" ht="27" customHeight="1">
      <c r="A114" s="94" t="s">
        <v>38</v>
      </c>
      <c r="B114" s="94"/>
      <c r="C114" s="94"/>
      <c r="D114" s="94"/>
      <c r="E114" s="94"/>
      <c r="F114" s="94"/>
      <c r="G114" s="10"/>
      <c r="H114" s="127" t="s">
        <v>49</v>
      </c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8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</row>
    <row r="115" spans="1:105" s="1" customFormat="1" ht="27" customHeight="1">
      <c r="A115" s="94" t="s">
        <v>39</v>
      </c>
      <c r="B115" s="94"/>
      <c r="C115" s="94"/>
      <c r="D115" s="94"/>
      <c r="E115" s="94"/>
      <c r="F115" s="94"/>
      <c r="G115" s="10"/>
      <c r="H115" s="127" t="s">
        <v>49</v>
      </c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7"/>
      <c r="BK115" s="127"/>
      <c r="BL115" s="127"/>
      <c r="BM115" s="127"/>
      <c r="BN115" s="127"/>
      <c r="BO115" s="127"/>
      <c r="BP115" s="127"/>
      <c r="BQ115" s="127"/>
      <c r="BR115" s="127"/>
      <c r="BS115" s="127"/>
      <c r="BT115" s="127"/>
      <c r="BU115" s="127"/>
      <c r="BV115" s="128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</row>
    <row r="116" spans="1:105" s="1" customFormat="1" ht="26.25" customHeight="1">
      <c r="A116" s="94" t="s">
        <v>40</v>
      </c>
      <c r="B116" s="94"/>
      <c r="C116" s="94"/>
      <c r="D116" s="94"/>
      <c r="E116" s="94"/>
      <c r="F116" s="94"/>
      <c r="G116" s="10"/>
      <c r="H116" s="124" t="s">
        <v>50</v>
      </c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5"/>
      <c r="BW116" s="30">
        <v>3930144.21</v>
      </c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28">
        <f>BW116*5.1/100</f>
        <v>200437.35470999999</v>
      </c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</row>
    <row r="117" spans="1:105" s="1" customFormat="1" ht="13.5" customHeight="1">
      <c r="A117" s="80"/>
      <c r="B117" s="80"/>
      <c r="C117" s="80"/>
      <c r="D117" s="80"/>
      <c r="E117" s="80"/>
      <c r="F117" s="80"/>
      <c r="G117" s="64" t="s">
        <v>11</v>
      </c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6"/>
      <c r="BW117" s="32" t="s">
        <v>12</v>
      </c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67">
        <f>CM104+CM109+CM116</f>
        <v>1129999.99522</v>
      </c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</row>
    <row r="118" ht="7.5" customHeight="1"/>
    <row r="119" spans="1:105" s="8" customFormat="1" ht="34.5" customHeight="1">
      <c r="A119" s="130" t="s">
        <v>87</v>
      </c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1"/>
      <c r="BI119" s="131"/>
      <c r="BJ119" s="131"/>
      <c r="BK119" s="131"/>
      <c r="BL119" s="131"/>
      <c r="BM119" s="131"/>
      <c r="BN119" s="131"/>
      <c r="BO119" s="131"/>
      <c r="BP119" s="131"/>
      <c r="BQ119" s="131"/>
      <c r="BR119" s="131"/>
      <c r="BS119" s="131"/>
      <c r="BT119" s="131"/>
      <c r="BU119" s="131"/>
      <c r="BV119" s="131"/>
      <c r="BW119" s="131"/>
      <c r="BX119" s="131"/>
      <c r="BY119" s="131"/>
      <c r="BZ119" s="131"/>
      <c r="CA119" s="131"/>
      <c r="CB119" s="131"/>
      <c r="CC119" s="131"/>
      <c r="CD119" s="131"/>
      <c r="CE119" s="131"/>
      <c r="CF119" s="131"/>
      <c r="CG119" s="131"/>
      <c r="CH119" s="131"/>
      <c r="CI119" s="131"/>
      <c r="CJ119" s="131"/>
      <c r="CK119" s="131"/>
      <c r="CL119" s="131"/>
      <c r="CM119" s="131"/>
      <c r="CN119" s="131"/>
      <c r="CO119" s="131"/>
      <c r="CP119" s="131"/>
      <c r="CQ119" s="131"/>
      <c r="CR119" s="131"/>
      <c r="CS119" s="131"/>
      <c r="CT119" s="131"/>
      <c r="CU119" s="131"/>
      <c r="CV119" s="131"/>
      <c r="CW119" s="131"/>
      <c r="CX119" s="131"/>
      <c r="CY119" s="131"/>
      <c r="CZ119" s="131"/>
      <c r="DA119" s="131"/>
    </row>
    <row r="121" spans="1:105" s="6" customFormat="1" ht="14.25" hidden="1">
      <c r="A121" s="36" t="s">
        <v>51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</row>
    <row r="122" ht="6" customHeight="1" hidden="1"/>
    <row r="123" spans="1:105" s="6" customFormat="1" ht="14.25" hidden="1">
      <c r="A123" s="6" t="s">
        <v>14</v>
      </c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</row>
    <row r="124" spans="24:105" s="6" customFormat="1" ht="6" customHeight="1" hidden="1"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</row>
    <row r="125" spans="1:105" s="6" customFormat="1" ht="14.25" hidden="1">
      <c r="A125" s="134" t="s">
        <v>13</v>
      </c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5"/>
      <c r="CN125" s="135"/>
      <c r="CO125" s="135"/>
      <c r="CP125" s="135"/>
      <c r="CQ125" s="135"/>
      <c r="CR125" s="135"/>
      <c r="CS125" s="135"/>
      <c r="CT125" s="135"/>
      <c r="CU125" s="135"/>
      <c r="CV125" s="135"/>
      <c r="CW125" s="135"/>
      <c r="CX125" s="135"/>
      <c r="CY125" s="135"/>
      <c r="CZ125" s="135"/>
      <c r="DA125" s="135"/>
    </row>
    <row r="126" ht="10.5" customHeight="1" hidden="1"/>
    <row r="127" spans="1:105" s="3" customFormat="1" ht="45" customHeight="1" hidden="1">
      <c r="A127" s="37" t="s">
        <v>0</v>
      </c>
      <c r="B127" s="38"/>
      <c r="C127" s="38"/>
      <c r="D127" s="38"/>
      <c r="E127" s="38"/>
      <c r="F127" s="38"/>
      <c r="G127" s="39"/>
      <c r="H127" s="37" t="s">
        <v>54</v>
      </c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9"/>
      <c r="BD127" s="37" t="s">
        <v>55</v>
      </c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9"/>
      <c r="BT127" s="37" t="s">
        <v>56</v>
      </c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9"/>
      <c r="CJ127" s="37" t="s">
        <v>53</v>
      </c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9"/>
    </row>
    <row r="128" spans="1:105" s="4" customFormat="1" ht="12.75" hidden="1">
      <c r="A128" s="33">
        <v>1</v>
      </c>
      <c r="B128" s="33"/>
      <c r="C128" s="33"/>
      <c r="D128" s="33"/>
      <c r="E128" s="33"/>
      <c r="F128" s="33"/>
      <c r="G128" s="33"/>
      <c r="H128" s="33">
        <v>2</v>
      </c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>
        <v>3</v>
      </c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>
        <v>4</v>
      </c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>
        <v>5</v>
      </c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</row>
    <row r="129" spans="1:105" s="5" customFormat="1" ht="15" customHeight="1" hidden="1">
      <c r="A129" s="94"/>
      <c r="B129" s="94"/>
      <c r="C129" s="94"/>
      <c r="D129" s="94"/>
      <c r="E129" s="94"/>
      <c r="F129" s="94"/>
      <c r="G129" s="94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126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126"/>
      <c r="BQ129" s="126"/>
      <c r="BR129" s="126"/>
      <c r="BS129" s="126"/>
      <c r="BT129" s="126"/>
      <c r="BU129" s="126"/>
      <c r="BV129" s="126"/>
      <c r="BW129" s="126"/>
      <c r="BX129" s="126"/>
      <c r="BY129" s="126"/>
      <c r="BZ129" s="126"/>
      <c r="CA129" s="126"/>
      <c r="CB129" s="126"/>
      <c r="CC129" s="126"/>
      <c r="CD129" s="126"/>
      <c r="CE129" s="126"/>
      <c r="CF129" s="126"/>
      <c r="CG129" s="126"/>
      <c r="CH129" s="126"/>
      <c r="CI129" s="126"/>
      <c r="CJ129" s="126"/>
      <c r="CK129" s="126"/>
      <c r="CL129" s="126"/>
      <c r="CM129" s="126"/>
      <c r="CN129" s="126"/>
      <c r="CO129" s="126"/>
      <c r="CP129" s="126"/>
      <c r="CQ129" s="126"/>
      <c r="CR129" s="126"/>
      <c r="CS129" s="126"/>
      <c r="CT129" s="126"/>
      <c r="CU129" s="126"/>
      <c r="CV129" s="126"/>
      <c r="CW129" s="126"/>
      <c r="CX129" s="126"/>
      <c r="CY129" s="126"/>
      <c r="CZ129" s="126"/>
      <c r="DA129" s="126"/>
    </row>
    <row r="130" spans="1:105" s="5" customFormat="1" ht="15" customHeight="1" hidden="1">
      <c r="A130" s="94"/>
      <c r="B130" s="94"/>
      <c r="C130" s="94"/>
      <c r="D130" s="94"/>
      <c r="E130" s="94"/>
      <c r="F130" s="94"/>
      <c r="G130" s="94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126"/>
      <c r="BE130" s="126"/>
      <c r="BF130" s="126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126"/>
      <c r="BQ130" s="126"/>
      <c r="BR130" s="126"/>
      <c r="BS130" s="126"/>
      <c r="BT130" s="126"/>
      <c r="BU130" s="126"/>
      <c r="BV130" s="126"/>
      <c r="BW130" s="126"/>
      <c r="BX130" s="126"/>
      <c r="BY130" s="126"/>
      <c r="BZ130" s="126"/>
      <c r="CA130" s="126"/>
      <c r="CB130" s="126"/>
      <c r="CC130" s="126"/>
      <c r="CD130" s="126"/>
      <c r="CE130" s="126"/>
      <c r="CF130" s="126"/>
      <c r="CG130" s="126"/>
      <c r="CH130" s="126"/>
      <c r="CI130" s="126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6"/>
      <c r="CT130" s="126"/>
      <c r="CU130" s="126"/>
      <c r="CV130" s="126"/>
      <c r="CW130" s="126"/>
      <c r="CX130" s="126"/>
      <c r="CY130" s="126"/>
      <c r="CZ130" s="126"/>
      <c r="DA130" s="126"/>
    </row>
    <row r="131" spans="1:105" s="5" customFormat="1" ht="15" customHeight="1" hidden="1">
      <c r="A131" s="94"/>
      <c r="B131" s="94"/>
      <c r="C131" s="94"/>
      <c r="D131" s="94"/>
      <c r="E131" s="94"/>
      <c r="F131" s="94"/>
      <c r="G131" s="94"/>
      <c r="H131" s="132" t="s">
        <v>11</v>
      </c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3"/>
      <c r="BD131" s="126" t="s">
        <v>12</v>
      </c>
      <c r="BE131" s="126"/>
      <c r="BF131" s="126"/>
      <c r="BG131" s="126"/>
      <c r="BH131" s="126"/>
      <c r="BI131" s="126"/>
      <c r="BJ131" s="126"/>
      <c r="BK131" s="126"/>
      <c r="BL131" s="126"/>
      <c r="BM131" s="126"/>
      <c r="BN131" s="126"/>
      <c r="BO131" s="126"/>
      <c r="BP131" s="126"/>
      <c r="BQ131" s="126"/>
      <c r="BR131" s="126"/>
      <c r="BS131" s="126"/>
      <c r="BT131" s="126" t="s">
        <v>12</v>
      </c>
      <c r="BU131" s="126"/>
      <c r="BV131" s="126"/>
      <c r="BW131" s="126"/>
      <c r="BX131" s="126"/>
      <c r="BY131" s="126"/>
      <c r="BZ131" s="126"/>
      <c r="CA131" s="126"/>
      <c r="CB131" s="126"/>
      <c r="CC131" s="126"/>
      <c r="CD131" s="126"/>
      <c r="CE131" s="126"/>
      <c r="CF131" s="126"/>
      <c r="CG131" s="126"/>
      <c r="CH131" s="126"/>
      <c r="CI131" s="126"/>
      <c r="CJ131" s="126"/>
      <c r="CK131" s="126"/>
      <c r="CL131" s="126"/>
      <c r="CM131" s="126"/>
      <c r="CN131" s="126"/>
      <c r="CO131" s="126"/>
      <c r="CP131" s="126"/>
      <c r="CQ131" s="126"/>
      <c r="CR131" s="126"/>
      <c r="CS131" s="126"/>
      <c r="CT131" s="126"/>
      <c r="CU131" s="126"/>
      <c r="CV131" s="126"/>
      <c r="CW131" s="126"/>
      <c r="CX131" s="126"/>
      <c r="CY131" s="126"/>
      <c r="CZ131" s="126"/>
      <c r="DA131" s="126"/>
    </row>
    <row r="132" s="1" customFormat="1" ht="12" customHeight="1"/>
    <row r="133" spans="1:105" s="6" customFormat="1" ht="14.25">
      <c r="A133" s="36" t="s">
        <v>57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</row>
    <row r="134" ht="5.25" customHeight="1"/>
    <row r="135" spans="1:105" s="6" customFormat="1" ht="14.25">
      <c r="A135" s="36" t="s">
        <v>123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</row>
    <row r="136" spans="24:105" s="6" customFormat="1" ht="6" customHeight="1" hidden="1"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</row>
    <row r="137" spans="1:105" s="6" customFormat="1" ht="14.25" hidden="1">
      <c r="A137" s="134" t="s">
        <v>13</v>
      </c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135"/>
      <c r="CR137" s="135"/>
      <c r="CS137" s="135"/>
      <c r="CT137" s="135"/>
      <c r="CU137" s="135"/>
      <c r="CV137" s="135"/>
      <c r="CW137" s="135"/>
      <c r="CX137" s="135"/>
      <c r="CY137" s="135"/>
      <c r="CZ137" s="135"/>
      <c r="DA137" s="135"/>
    </row>
    <row r="138" ht="10.5" customHeight="1"/>
    <row r="139" spans="1:105" s="3" customFormat="1" ht="55.5" customHeight="1">
      <c r="A139" s="37" t="s">
        <v>0</v>
      </c>
      <c r="B139" s="38"/>
      <c r="C139" s="38"/>
      <c r="D139" s="38"/>
      <c r="E139" s="38"/>
      <c r="F139" s="38"/>
      <c r="G139" s="39"/>
      <c r="H139" s="37" t="s">
        <v>20</v>
      </c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9"/>
      <c r="BD139" s="37" t="s">
        <v>58</v>
      </c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9"/>
      <c r="BT139" s="37" t="s">
        <v>59</v>
      </c>
      <c r="BU139" s="38"/>
      <c r="BV139" s="38"/>
      <c r="BW139" s="38"/>
      <c r="BX139" s="38"/>
      <c r="BY139" s="38"/>
      <c r="BZ139" s="38"/>
      <c r="CA139" s="38"/>
      <c r="CB139" s="38"/>
      <c r="CC139" s="38"/>
      <c r="CD139" s="39"/>
      <c r="CE139" s="37" t="s">
        <v>86</v>
      </c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9"/>
    </row>
    <row r="140" spans="1:105" s="4" customFormat="1" ht="12.75">
      <c r="A140" s="33">
        <v>1</v>
      </c>
      <c r="B140" s="33"/>
      <c r="C140" s="33"/>
      <c r="D140" s="33"/>
      <c r="E140" s="33"/>
      <c r="F140" s="33"/>
      <c r="G140" s="33"/>
      <c r="H140" s="33">
        <v>2</v>
      </c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>
        <v>3</v>
      </c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>
        <v>4</v>
      </c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>
        <v>5</v>
      </c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</row>
    <row r="141" spans="1:105" s="20" customFormat="1" ht="15" customHeight="1">
      <c r="A141" s="80"/>
      <c r="B141" s="80"/>
      <c r="C141" s="80"/>
      <c r="D141" s="80"/>
      <c r="E141" s="80"/>
      <c r="F141" s="80"/>
      <c r="G141" s="80"/>
      <c r="H141" s="65" t="s">
        <v>89</v>
      </c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6"/>
      <c r="BD141" s="32" t="s">
        <v>12</v>
      </c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 t="s">
        <v>12</v>
      </c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67">
        <f>CE146+CE150</f>
        <v>3955984</v>
      </c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</row>
    <row r="142" spans="1:105" s="5" customFormat="1" ht="10.5" customHeight="1">
      <c r="A142" s="77" t="s">
        <v>2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9"/>
    </row>
    <row r="143" spans="1:105" s="5" customFormat="1" ht="15" customHeight="1">
      <c r="A143" s="74" t="s">
        <v>100</v>
      </c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6"/>
    </row>
    <row r="144" spans="1:105" s="5" customFormat="1" ht="15" customHeight="1">
      <c r="A144" s="31" t="s">
        <v>30</v>
      </c>
      <c r="B144" s="31"/>
      <c r="C144" s="31"/>
      <c r="D144" s="31"/>
      <c r="E144" s="31"/>
      <c r="F144" s="31"/>
      <c r="G144" s="31"/>
      <c r="H144" s="29" t="s">
        <v>108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136">
        <v>179072066</v>
      </c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30">
        <v>1.5</v>
      </c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>
        <v>2686081</v>
      </c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</row>
    <row r="145" spans="1:105" s="5" customFormat="1" ht="15" customHeight="1">
      <c r="A145" s="31" t="s">
        <v>34</v>
      </c>
      <c r="B145" s="31"/>
      <c r="C145" s="31"/>
      <c r="D145" s="31"/>
      <c r="E145" s="31"/>
      <c r="F145" s="31"/>
      <c r="G145" s="31"/>
      <c r="H145" s="29" t="s">
        <v>109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30">
        <v>45917600</v>
      </c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>
        <v>2.2</v>
      </c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>
        <v>1029903</v>
      </c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</row>
    <row r="146" spans="1:105" s="5" customFormat="1" ht="15" customHeight="1">
      <c r="A146" s="26"/>
      <c r="B146" s="26"/>
      <c r="C146" s="26"/>
      <c r="D146" s="26"/>
      <c r="E146" s="26"/>
      <c r="F146" s="26"/>
      <c r="G146" s="26"/>
      <c r="H146" s="71" t="s">
        <v>11</v>
      </c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2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101" t="s">
        <v>12</v>
      </c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28">
        <f>SUM(CE144:DA145)</f>
        <v>3715984</v>
      </c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</row>
    <row r="147" spans="1:105" s="5" customFormat="1" ht="15" customHeight="1">
      <c r="A147" s="74" t="s">
        <v>110</v>
      </c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  <c r="CH147" s="75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6"/>
    </row>
    <row r="148" spans="1:105" s="5" customFormat="1" ht="15" customHeight="1">
      <c r="A148" s="31" t="s">
        <v>30</v>
      </c>
      <c r="B148" s="31"/>
      <c r="C148" s="31"/>
      <c r="D148" s="31"/>
      <c r="E148" s="31"/>
      <c r="F148" s="31"/>
      <c r="G148" s="31"/>
      <c r="H148" s="29" t="s">
        <v>108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136">
        <v>179072066</v>
      </c>
      <c r="BE148" s="136"/>
      <c r="BF148" s="136"/>
      <c r="BG148" s="136"/>
      <c r="BH148" s="136"/>
      <c r="BI148" s="136"/>
      <c r="BJ148" s="136"/>
      <c r="BK148" s="136"/>
      <c r="BL148" s="136"/>
      <c r="BM148" s="136"/>
      <c r="BN148" s="136"/>
      <c r="BO148" s="136"/>
      <c r="BP148" s="136"/>
      <c r="BQ148" s="136"/>
      <c r="BR148" s="136"/>
      <c r="BS148" s="136"/>
      <c r="BT148" s="30">
        <v>1.5</v>
      </c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>
        <v>200000</v>
      </c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</row>
    <row r="149" spans="1:105" s="5" customFormat="1" ht="15" customHeight="1">
      <c r="A149" s="31" t="s">
        <v>34</v>
      </c>
      <c r="B149" s="31"/>
      <c r="C149" s="31"/>
      <c r="D149" s="31"/>
      <c r="E149" s="31"/>
      <c r="F149" s="31"/>
      <c r="G149" s="31"/>
      <c r="H149" s="29" t="s">
        <v>109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30">
        <v>45917600</v>
      </c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>
        <v>2.2</v>
      </c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>
        <v>40000</v>
      </c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</row>
    <row r="150" spans="1:105" s="5" customFormat="1" ht="15" customHeight="1">
      <c r="A150" s="26"/>
      <c r="B150" s="26"/>
      <c r="C150" s="26"/>
      <c r="D150" s="26"/>
      <c r="E150" s="26"/>
      <c r="F150" s="26"/>
      <c r="G150" s="26"/>
      <c r="H150" s="71" t="s">
        <v>11</v>
      </c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2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101" t="s">
        <v>12</v>
      </c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28">
        <f>SUM(CE148:DA149)</f>
        <v>240000</v>
      </c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</row>
    <row r="152" spans="1:105" s="6" customFormat="1" ht="14.25">
      <c r="A152" s="36" t="s">
        <v>122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</row>
    <row r="153" spans="24:105" s="6" customFormat="1" ht="6" customHeight="1" hidden="1"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</row>
    <row r="154" spans="1:105" s="6" customFormat="1" ht="14.25" hidden="1">
      <c r="A154" s="134" t="s">
        <v>13</v>
      </c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5"/>
      <c r="AQ154" s="135"/>
      <c r="AR154" s="135"/>
      <c r="AS154" s="135"/>
      <c r="AT154" s="135"/>
      <c r="AU154" s="135"/>
      <c r="AV154" s="135"/>
      <c r="AW154" s="135"/>
      <c r="AX154" s="135"/>
      <c r="AY154" s="135"/>
      <c r="AZ154" s="135"/>
      <c r="BA154" s="135"/>
      <c r="BB154" s="135"/>
      <c r="BC154" s="135"/>
      <c r="BD154" s="135"/>
      <c r="BE154" s="135"/>
      <c r="BF154" s="135"/>
      <c r="BG154" s="135"/>
      <c r="BH154" s="135"/>
      <c r="BI154" s="135"/>
      <c r="BJ154" s="135"/>
      <c r="BK154" s="135"/>
      <c r="BL154" s="135"/>
      <c r="BM154" s="135"/>
      <c r="BN154" s="135"/>
      <c r="BO154" s="135"/>
      <c r="BP154" s="135"/>
      <c r="BQ154" s="135"/>
      <c r="BR154" s="135"/>
      <c r="BS154" s="135"/>
      <c r="BT154" s="135"/>
      <c r="BU154" s="135"/>
      <c r="BV154" s="135"/>
      <c r="BW154" s="135"/>
      <c r="BX154" s="135"/>
      <c r="BY154" s="135"/>
      <c r="BZ154" s="135"/>
      <c r="CA154" s="135"/>
      <c r="CB154" s="135"/>
      <c r="CC154" s="135"/>
      <c r="CD154" s="135"/>
      <c r="CE154" s="135"/>
      <c r="CF154" s="135"/>
      <c r="CG154" s="135"/>
      <c r="CH154" s="135"/>
      <c r="CI154" s="135"/>
      <c r="CJ154" s="135"/>
      <c r="CK154" s="135"/>
      <c r="CL154" s="135"/>
      <c r="CM154" s="135"/>
      <c r="CN154" s="135"/>
      <c r="CO154" s="135"/>
      <c r="CP154" s="135"/>
      <c r="CQ154" s="135"/>
      <c r="CR154" s="135"/>
      <c r="CS154" s="135"/>
      <c r="CT154" s="135"/>
      <c r="CU154" s="135"/>
      <c r="CV154" s="135"/>
      <c r="CW154" s="135"/>
      <c r="CX154" s="135"/>
      <c r="CY154" s="135"/>
      <c r="CZ154" s="135"/>
      <c r="DA154" s="135"/>
    </row>
    <row r="155" ht="10.5" customHeight="1"/>
    <row r="156" spans="1:105" s="3" customFormat="1" ht="55.5" customHeight="1">
      <c r="A156" s="37" t="s">
        <v>0</v>
      </c>
      <c r="B156" s="38"/>
      <c r="C156" s="38"/>
      <c r="D156" s="38"/>
      <c r="E156" s="38"/>
      <c r="F156" s="38"/>
      <c r="G156" s="39"/>
      <c r="H156" s="37" t="s">
        <v>20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9"/>
      <c r="BD156" s="37" t="s">
        <v>58</v>
      </c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9"/>
      <c r="BT156" s="37" t="s">
        <v>59</v>
      </c>
      <c r="BU156" s="38"/>
      <c r="BV156" s="38"/>
      <c r="BW156" s="38"/>
      <c r="BX156" s="38"/>
      <c r="BY156" s="38"/>
      <c r="BZ156" s="38"/>
      <c r="CA156" s="38"/>
      <c r="CB156" s="38"/>
      <c r="CC156" s="38"/>
      <c r="CD156" s="39"/>
      <c r="CE156" s="37" t="s">
        <v>86</v>
      </c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9"/>
    </row>
    <row r="157" spans="1:105" s="4" customFormat="1" ht="12.75">
      <c r="A157" s="33">
        <v>1</v>
      </c>
      <c r="B157" s="33"/>
      <c r="C157" s="33"/>
      <c r="D157" s="33"/>
      <c r="E157" s="33"/>
      <c r="F157" s="33"/>
      <c r="G157" s="33"/>
      <c r="H157" s="33">
        <v>2</v>
      </c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>
        <v>3</v>
      </c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>
        <v>4</v>
      </c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>
        <v>5</v>
      </c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</row>
    <row r="158" spans="1:105" s="20" customFormat="1" ht="15" customHeight="1">
      <c r="A158" s="80"/>
      <c r="B158" s="80"/>
      <c r="C158" s="80"/>
      <c r="D158" s="80"/>
      <c r="E158" s="80"/>
      <c r="F158" s="80"/>
      <c r="G158" s="80"/>
      <c r="H158" s="65" t="s">
        <v>89</v>
      </c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6"/>
      <c r="BD158" s="32" t="s">
        <v>12</v>
      </c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 t="s">
        <v>12</v>
      </c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67">
        <f>CE163+CE168</f>
        <v>19716</v>
      </c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</row>
    <row r="159" spans="1:105" s="5" customFormat="1" ht="15" customHeight="1">
      <c r="A159" s="77" t="s">
        <v>2</v>
      </c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9"/>
    </row>
    <row r="160" spans="1:105" s="5" customFormat="1" ht="15" customHeight="1">
      <c r="A160" s="74" t="s">
        <v>100</v>
      </c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6"/>
    </row>
    <row r="161" spans="1:105" s="5" customFormat="1" ht="15" customHeight="1">
      <c r="A161" s="31" t="s">
        <v>30</v>
      </c>
      <c r="B161" s="31"/>
      <c r="C161" s="31"/>
      <c r="D161" s="31"/>
      <c r="E161" s="31"/>
      <c r="F161" s="31"/>
      <c r="G161" s="31"/>
      <c r="H161" s="29" t="s">
        <v>111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</row>
    <row r="162" spans="1:105" s="5" customFormat="1" ht="15" customHeight="1">
      <c r="A162" s="31" t="s">
        <v>34</v>
      </c>
      <c r="B162" s="31"/>
      <c r="C162" s="31"/>
      <c r="D162" s="31"/>
      <c r="E162" s="31"/>
      <c r="F162" s="31"/>
      <c r="G162" s="31"/>
      <c r="H162" s="29" t="s">
        <v>112</v>
      </c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</row>
    <row r="163" spans="1:105" s="5" customFormat="1" ht="15" customHeight="1">
      <c r="A163" s="26"/>
      <c r="B163" s="26"/>
      <c r="C163" s="26"/>
      <c r="D163" s="26"/>
      <c r="E163" s="26"/>
      <c r="F163" s="26"/>
      <c r="G163" s="26"/>
      <c r="H163" s="71" t="s">
        <v>11</v>
      </c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2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101" t="s">
        <v>12</v>
      </c>
      <c r="BU163" s="101"/>
      <c r="BV163" s="101"/>
      <c r="BW163" s="101"/>
      <c r="BX163" s="101"/>
      <c r="BY163" s="101"/>
      <c r="BZ163" s="101"/>
      <c r="CA163" s="101"/>
      <c r="CB163" s="101"/>
      <c r="CC163" s="101"/>
      <c r="CD163" s="101"/>
      <c r="CE163" s="28">
        <f>SUM(CE161:DA162)</f>
        <v>0</v>
      </c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</row>
    <row r="164" spans="1:105" s="5" customFormat="1" ht="15" customHeight="1">
      <c r="A164" s="74" t="s">
        <v>110</v>
      </c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6"/>
    </row>
    <row r="165" spans="1:105" s="5" customFormat="1" ht="15" customHeight="1">
      <c r="A165" s="31" t="s">
        <v>30</v>
      </c>
      <c r="B165" s="31"/>
      <c r="C165" s="31"/>
      <c r="D165" s="31"/>
      <c r="E165" s="31"/>
      <c r="F165" s="31"/>
      <c r="G165" s="31"/>
      <c r="H165" s="29" t="s">
        <v>111</v>
      </c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</row>
    <row r="166" spans="1:105" s="5" customFormat="1" ht="15" customHeight="1">
      <c r="A166" s="31" t="s">
        <v>34</v>
      </c>
      <c r="B166" s="31"/>
      <c r="C166" s="31"/>
      <c r="D166" s="31"/>
      <c r="E166" s="31"/>
      <c r="F166" s="31"/>
      <c r="G166" s="31"/>
      <c r="H166" s="29" t="s">
        <v>112</v>
      </c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>
        <v>19716</v>
      </c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</row>
    <row r="167" spans="1:105" s="5" customFormat="1" ht="15" customHeight="1">
      <c r="A167" s="31" t="s">
        <v>40</v>
      </c>
      <c r="B167" s="31"/>
      <c r="C167" s="31"/>
      <c r="D167" s="31"/>
      <c r="E167" s="31"/>
      <c r="F167" s="31"/>
      <c r="G167" s="31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</row>
    <row r="168" spans="1:105" s="5" customFormat="1" ht="15" customHeight="1">
      <c r="A168" s="26"/>
      <c r="B168" s="26"/>
      <c r="C168" s="26"/>
      <c r="D168" s="26"/>
      <c r="E168" s="26"/>
      <c r="F168" s="26"/>
      <c r="G168" s="26"/>
      <c r="H168" s="71" t="s">
        <v>11</v>
      </c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2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101" t="s">
        <v>12</v>
      </c>
      <c r="BU168" s="101"/>
      <c r="BV168" s="101"/>
      <c r="BW168" s="101"/>
      <c r="BX168" s="101"/>
      <c r="BY168" s="101"/>
      <c r="BZ168" s="101"/>
      <c r="CA168" s="101"/>
      <c r="CB168" s="101"/>
      <c r="CC168" s="101"/>
      <c r="CD168" s="101"/>
      <c r="CE168" s="28">
        <f>SUM(CE165:DA167)</f>
        <v>19716</v>
      </c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</row>
    <row r="169" spans="1:105" s="18" customFormat="1" ht="19.5" customHeight="1">
      <c r="A169" s="21"/>
      <c r="B169" s="21"/>
      <c r="C169" s="21"/>
      <c r="D169" s="21"/>
      <c r="E169" s="21"/>
      <c r="F169" s="21"/>
      <c r="G169" s="21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</row>
    <row r="170" spans="1:105" s="6" customFormat="1" ht="14.25">
      <c r="A170" s="36" t="s">
        <v>121</v>
      </c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</row>
    <row r="171" spans="24:105" s="6" customFormat="1" ht="6" customHeight="1" hidden="1"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</row>
    <row r="172" spans="1:105" s="6" customFormat="1" ht="14.25" hidden="1">
      <c r="A172" s="134" t="s">
        <v>13</v>
      </c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5"/>
      <c r="AQ172" s="135"/>
      <c r="AR172" s="135"/>
      <c r="AS172" s="135"/>
      <c r="AT172" s="135"/>
      <c r="AU172" s="135"/>
      <c r="AV172" s="135"/>
      <c r="AW172" s="135"/>
      <c r="AX172" s="135"/>
      <c r="AY172" s="135"/>
      <c r="AZ172" s="135"/>
      <c r="BA172" s="135"/>
      <c r="BB172" s="135"/>
      <c r="BC172" s="135"/>
      <c r="BD172" s="135"/>
      <c r="BE172" s="135"/>
      <c r="BF172" s="135"/>
      <c r="BG172" s="135"/>
      <c r="BH172" s="135"/>
      <c r="BI172" s="135"/>
      <c r="BJ172" s="135"/>
      <c r="BK172" s="135"/>
      <c r="BL172" s="135"/>
      <c r="BM172" s="135"/>
      <c r="BN172" s="135"/>
      <c r="BO172" s="135"/>
      <c r="BP172" s="135"/>
      <c r="BQ172" s="135"/>
      <c r="BR172" s="135"/>
      <c r="BS172" s="135"/>
      <c r="BT172" s="135"/>
      <c r="BU172" s="135"/>
      <c r="BV172" s="135"/>
      <c r="BW172" s="135"/>
      <c r="BX172" s="135"/>
      <c r="BY172" s="135"/>
      <c r="BZ172" s="135"/>
      <c r="CA172" s="135"/>
      <c r="CB172" s="135"/>
      <c r="CC172" s="135"/>
      <c r="CD172" s="135"/>
      <c r="CE172" s="135"/>
      <c r="CF172" s="135"/>
      <c r="CG172" s="135"/>
      <c r="CH172" s="135"/>
      <c r="CI172" s="135"/>
      <c r="CJ172" s="135"/>
      <c r="CK172" s="135"/>
      <c r="CL172" s="135"/>
      <c r="CM172" s="135"/>
      <c r="CN172" s="135"/>
      <c r="CO172" s="135"/>
      <c r="CP172" s="135"/>
      <c r="CQ172" s="135"/>
      <c r="CR172" s="135"/>
      <c r="CS172" s="135"/>
      <c r="CT172" s="135"/>
      <c r="CU172" s="135"/>
      <c r="CV172" s="135"/>
      <c r="CW172" s="135"/>
      <c r="CX172" s="135"/>
      <c r="CY172" s="135"/>
      <c r="CZ172" s="135"/>
      <c r="DA172" s="135"/>
    </row>
    <row r="173" ht="7.5" customHeight="1"/>
    <row r="174" spans="1:105" s="3" customFormat="1" ht="55.5" customHeight="1">
      <c r="A174" s="37" t="s">
        <v>0</v>
      </c>
      <c r="B174" s="38"/>
      <c r="C174" s="38"/>
      <c r="D174" s="38"/>
      <c r="E174" s="38"/>
      <c r="F174" s="38"/>
      <c r="G174" s="39"/>
      <c r="H174" s="37" t="s">
        <v>20</v>
      </c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9"/>
      <c r="BD174" s="37" t="s">
        <v>58</v>
      </c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9"/>
      <c r="BT174" s="37" t="s">
        <v>59</v>
      </c>
      <c r="BU174" s="38"/>
      <c r="BV174" s="38"/>
      <c r="BW174" s="38"/>
      <c r="BX174" s="38"/>
      <c r="BY174" s="38"/>
      <c r="BZ174" s="38"/>
      <c r="CA174" s="38"/>
      <c r="CB174" s="38"/>
      <c r="CC174" s="38"/>
      <c r="CD174" s="39"/>
      <c r="CE174" s="37" t="s">
        <v>86</v>
      </c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9"/>
    </row>
    <row r="175" spans="1:105" s="4" customFormat="1" ht="12.75">
      <c r="A175" s="33">
        <v>1</v>
      </c>
      <c r="B175" s="33"/>
      <c r="C175" s="33"/>
      <c r="D175" s="33"/>
      <c r="E175" s="33"/>
      <c r="F175" s="33"/>
      <c r="G175" s="33"/>
      <c r="H175" s="33">
        <v>2</v>
      </c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>
        <v>3</v>
      </c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>
        <v>4</v>
      </c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>
        <v>5</v>
      </c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</row>
    <row r="176" spans="1:105" s="20" customFormat="1" ht="15" customHeight="1">
      <c r="A176" s="80"/>
      <c r="B176" s="80"/>
      <c r="C176" s="80"/>
      <c r="D176" s="80"/>
      <c r="E176" s="80"/>
      <c r="F176" s="80"/>
      <c r="G176" s="80"/>
      <c r="H176" s="65" t="s">
        <v>89</v>
      </c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6"/>
      <c r="BD176" s="32" t="s">
        <v>12</v>
      </c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 t="s">
        <v>12</v>
      </c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67">
        <f>CE181+CE185</f>
        <v>0</v>
      </c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</row>
    <row r="177" spans="1:105" s="18" customFormat="1" ht="12.75" customHeight="1">
      <c r="A177" s="77" t="s">
        <v>2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8"/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9"/>
    </row>
    <row r="178" spans="1:105" s="5" customFormat="1" ht="15" customHeight="1">
      <c r="A178" s="74" t="s">
        <v>100</v>
      </c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  <c r="CG178" s="75"/>
      <c r="CH178" s="75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6"/>
    </row>
    <row r="179" spans="1:105" s="5" customFormat="1" ht="15" customHeight="1">
      <c r="A179" s="31" t="s">
        <v>30</v>
      </c>
      <c r="B179" s="31"/>
      <c r="C179" s="31"/>
      <c r="D179" s="31"/>
      <c r="E179" s="31"/>
      <c r="F179" s="31"/>
      <c r="G179" s="31"/>
      <c r="H179" s="29" t="s">
        <v>113</v>
      </c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</row>
    <row r="180" spans="1:105" s="5" customFormat="1" ht="15" customHeight="1">
      <c r="A180" s="31" t="s">
        <v>34</v>
      </c>
      <c r="B180" s="31"/>
      <c r="C180" s="31"/>
      <c r="D180" s="31"/>
      <c r="E180" s="31"/>
      <c r="F180" s="31"/>
      <c r="G180" s="31"/>
      <c r="H180" s="29" t="s">
        <v>114</v>
      </c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</row>
    <row r="181" spans="1:105" s="5" customFormat="1" ht="15" customHeight="1">
      <c r="A181" s="26"/>
      <c r="B181" s="26"/>
      <c r="C181" s="26"/>
      <c r="D181" s="26"/>
      <c r="E181" s="26"/>
      <c r="F181" s="26"/>
      <c r="G181" s="26"/>
      <c r="H181" s="71" t="s">
        <v>11</v>
      </c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2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101" t="s">
        <v>12</v>
      </c>
      <c r="BU181" s="101"/>
      <c r="BV181" s="101"/>
      <c r="BW181" s="101"/>
      <c r="BX181" s="101"/>
      <c r="BY181" s="101"/>
      <c r="BZ181" s="101"/>
      <c r="CA181" s="101"/>
      <c r="CB181" s="101"/>
      <c r="CC181" s="101"/>
      <c r="CD181" s="101"/>
      <c r="CE181" s="28">
        <f>SUM(CE179:DA180)</f>
        <v>0</v>
      </c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</row>
    <row r="182" spans="1:105" s="5" customFormat="1" ht="15" customHeight="1">
      <c r="A182" s="74" t="s">
        <v>110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  <c r="BZ182" s="75"/>
      <c r="CA182" s="75"/>
      <c r="CB182" s="75"/>
      <c r="CC182" s="75"/>
      <c r="CD182" s="75"/>
      <c r="CE182" s="75"/>
      <c r="CF182" s="75"/>
      <c r="CG182" s="75"/>
      <c r="CH182" s="75"/>
      <c r="CI182" s="75"/>
      <c r="CJ182" s="75"/>
      <c r="CK182" s="75"/>
      <c r="CL182" s="75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76"/>
    </row>
    <row r="183" spans="1:105" s="5" customFormat="1" ht="15" customHeight="1">
      <c r="A183" s="31" t="s">
        <v>30</v>
      </c>
      <c r="B183" s="31"/>
      <c r="C183" s="31"/>
      <c r="D183" s="31"/>
      <c r="E183" s="31"/>
      <c r="F183" s="31"/>
      <c r="G183" s="31"/>
      <c r="H183" s="29" t="s">
        <v>113</v>
      </c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</row>
    <row r="184" spans="1:105" s="5" customFormat="1" ht="15" customHeight="1">
      <c r="A184" s="31" t="s">
        <v>34</v>
      </c>
      <c r="B184" s="31"/>
      <c r="C184" s="31"/>
      <c r="D184" s="31"/>
      <c r="E184" s="31"/>
      <c r="F184" s="31"/>
      <c r="G184" s="31"/>
      <c r="H184" s="29" t="s">
        <v>114</v>
      </c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</row>
    <row r="185" spans="1:105" s="5" customFormat="1" ht="15" customHeight="1">
      <c r="A185" s="26"/>
      <c r="B185" s="26"/>
      <c r="C185" s="26"/>
      <c r="D185" s="26"/>
      <c r="E185" s="26"/>
      <c r="F185" s="26"/>
      <c r="G185" s="26"/>
      <c r="H185" s="71" t="s">
        <v>11</v>
      </c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2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101" t="s">
        <v>12</v>
      </c>
      <c r="BU185" s="101"/>
      <c r="BV185" s="101"/>
      <c r="BW185" s="101"/>
      <c r="BX185" s="101"/>
      <c r="BY185" s="101"/>
      <c r="BZ185" s="101"/>
      <c r="CA185" s="101"/>
      <c r="CB185" s="101"/>
      <c r="CC185" s="101"/>
      <c r="CD185" s="101"/>
      <c r="CE185" s="28">
        <f>SUM(CE183:DA184)</f>
        <v>0</v>
      </c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</row>
    <row r="186" spans="1:105" s="6" customFormat="1" ht="24.75" customHeight="1" hidden="1">
      <c r="A186" s="36" t="s">
        <v>60</v>
      </c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</row>
    <row r="187" ht="6" customHeight="1" hidden="1"/>
    <row r="188" spans="1:105" s="6" customFormat="1" ht="14.25" hidden="1">
      <c r="A188" s="6" t="s">
        <v>14</v>
      </c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  <c r="BT188" s="137"/>
      <c r="BU188" s="137"/>
      <c r="BV188" s="137"/>
      <c r="BW188" s="137"/>
      <c r="BX188" s="137"/>
      <c r="BY188" s="137"/>
      <c r="BZ188" s="137"/>
      <c r="CA188" s="137"/>
      <c r="CB188" s="137"/>
      <c r="CC188" s="137"/>
      <c r="CD188" s="137"/>
      <c r="CE188" s="137"/>
      <c r="CF188" s="137"/>
      <c r="CG188" s="137"/>
      <c r="CH188" s="137"/>
      <c r="CI188" s="137"/>
      <c r="CJ188" s="137"/>
      <c r="CK188" s="137"/>
      <c r="CL188" s="137"/>
      <c r="CM188" s="137"/>
      <c r="CN188" s="137"/>
      <c r="CO188" s="137"/>
      <c r="CP188" s="137"/>
      <c r="CQ188" s="137"/>
      <c r="CR188" s="137"/>
      <c r="CS188" s="137"/>
      <c r="CT188" s="137"/>
      <c r="CU188" s="137"/>
      <c r="CV188" s="137"/>
      <c r="CW188" s="137"/>
      <c r="CX188" s="137"/>
      <c r="CY188" s="137"/>
      <c r="CZ188" s="137"/>
      <c r="DA188" s="137"/>
    </row>
    <row r="189" spans="24:105" s="6" customFormat="1" ht="6" customHeight="1" hidden="1"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</row>
    <row r="190" spans="1:105" s="6" customFormat="1" ht="14.25" hidden="1">
      <c r="A190" s="134" t="s">
        <v>13</v>
      </c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4"/>
      <c r="AO190" s="134"/>
      <c r="AP190" s="135"/>
      <c r="AQ190" s="135"/>
      <c r="AR190" s="135"/>
      <c r="AS190" s="135"/>
      <c r="AT190" s="135"/>
      <c r="AU190" s="135"/>
      <c r="AV190" s="135"/>
      <c r="AW190" s="135"/>
      <c r="AX190" s="135"/>
      <c r="AY190" s="135"/>
      <c r="AZ190" s="135"/>
      <c r="BA190" s="135"/>
      <c r="BB190" s="135"/>
      <c r="BC190" s="135"/>
      <c r="BD190" s="135"/>
      <c r="BE190" s="135"/>
      <c r="BF190" s="135"/>
      <c r="BG190" s="135"/>
      <c r="BH190" s="135"/>
      <c r="BI190" s="135"/>
      <c r="BJ190" s="135"/>
      <c r="BK190" s="135"/>
      <c r="BL190" s="135"/>
      <c r="BM190" s="135"/>
      <c r="BN190" s="135"/>
      <c r="BO190" s="135"/>
      <c r="BP190" s="135"/>
      <c r="BQ190" s="135"/>
      <c r="BR190" s="135"/>
      <c r="BS190" s="135"/>
      <c r="BT190" s="135"/>
      <c r="BU190" s="135"/>
      <c r="BV190" s="135"/>
      <c r="BW190" s="135"/>
      <c r="BX190" s="135"/>
      <c r="BY190" s="135"/>
      <c r="BZ190" s="135"/>
      <c r="CA190" s="135"/>
      <c r="CB190" s="135"/>
      <c r="CC190" s="135"/>
      <c r="CD190" s="135"/>
      <c r="CE190" s="135"/>
      <c r="CF190" s="135"/>
      <c r="CG190" s="135"/>
      <c r="CH190" s="135"/>
      <c r="CI190" s="135"/>
      <c r="CJ190" s="135"/>
      <c r="CK190" s="135"/>
      <c r="CL190" s="135"/>
      <c r="CM190" s="135"/>
      <c r="CN190" s="135"/>
      <c r="CO190" s="135"/>
      <c r="CP190" s="135"/>
      <c r="CQ190" s="135"/>
      <c r="CR190" s="135"/>
      <c r="CS190" s="135"/>
      <c r="CT190" s="135"/>
      <c r="CU190" s="135"/>
      <c r="CV190" s="135"/>
      <c r="CW190" s="135"/>
      <c r="CX190" s="135"/>
      <c r="CY190" s="135"/>
      <c r="CZ190" s="135"/>
      <c r="DA190" s="135"/>
    </row>
    <row r="191" ht="10.5" customHeight="1" hidden="1"/>
    <row r="192" spans="1:105" s="3" customFormat="1" ht="45" customHeight="1" hidden="1">
      <c r="A192" s="37" t="s">
        <v>0</v>
      </c>
      <c r="B192" s="38"/>
      <c r="C192" s="38"/>
      <c r="D192" s="38"/>
      <c r="E192" s="38"/>
      <c r="F192" s="38"/>
      <c r="G192" s="39"/>
      <c r="H192" s="37" t="s">
        <v>54</v>
      </c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9"/>
      <c r="BD192" s="37" t="s">
        <v>55</v>
      </c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9"/>
      <c r="BT192" s="37" t="s">
        <v>56</v>
      </c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9"/>
      <c r="CJ192" s="37" t="s">
        <v>53</v>
      </c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9"/>
    </row>
    <row r="193" spans="1:105" s="4" customFormat="1" ht="12.75" hidden="1">
      <c r="A193" s="33">
        <v>1</v>
      </c>
      <c r="B193" s="33"/>
      <c r="C193" s="33"/>
      <c r="D193" s="33"/>
      <c r="E193" s="33"/>
      <c r="F193" s="33"/>
      <c r="G193" s="33"/>
      <c r="H193" s="33">
        <v>2</v>
      </c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>
        <v>3</v>
      </c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>
        <v>4</v>
      </c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>
        <v>5</v>
      </c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</row>
    <row r="194" spans="1:105" s="5" customFormat="1" ht="15" customHeight="1" hidden="1">
      <c r="A194" s="94"/>
      <c r="B194" s="94"/>
      <c r="C194" s="94"/>
      <c r="D194" s="94"/>
      <c r="E194" s="94"/>
      <c r="F194" s="94"/>
      <c r="G194" s="94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126"/>
      <c r="BE194" s="126"/>
      <c r="BF194" s="126"/>
      <c r="BG194" s="126"/>
      <c r="BH194" s="126"/>
      <c r="BI194" s="126"/>
      <c r="BJ194" s="126"/>
      <c r="BK194" s="126"/>
      <c r="BL194" s="126"/>
      <c r="BM194" s="126"/>
      <c r="BN194" s="126"/>
      <c r="BO194" s="126"/>
      <c r="BP194" s="126"/>
      <c r="BQ194" s="126"/>
      <c r="BR194" s="126"/>
      <c r="BS194" s="126"/>
      <c r="BT194" s="126"/>
      <c r="BU194" s="126"/>
      <c r="BV194" s="126"/>
      <c r="BW194" s="126"/>
      <c r="BX194" s="126"/>
      <c r="BY194" s="126"/>
      <c r="BZ194" s="126"/>
      <c r="CA194" s="126"/>
      <c r="CB194" s="126"/>
      <c r="CC194" s="126"/>
      <c r="CD194" s="126"/>
      <c r="CE194" s="126"/>
      <c r="CF194" s="126"/>
      <c r="CG194" s="126"/>
      <c r="CH194" s="126"/>
      <c r="CI194" s="126"/>
      <c r="CJ194" s="126"/>
      <c r="CK194" s="126"/>
      <c r="CL194" s="126"/>
      <c r="CM194" s="126"/>
      <c r="CN194" s="126"/>
      <c r="CO194" s="126"/>
      <c r="CP194" s="126"/>
      <c r="CQ194" s="126"/>
      <c r="CR194" s="126"/>
      <c r="CS194" s="126"/>
      <c r="CT194" s="126"/>
      <c r="CU194" s="126"/>
      <c r="CV194" s="126"/>
      <c r="CW194" s="126"/>
      <c r="CX194" s="126"/>
      <c r="CY194" s="126"/>
      <c r="CZ194" s="126"/>
      <c r="DA194" s="126"/>
    </row>
    <row r="195" spans="1:105" s="5" customFormat="1" ht="15" customHeight="1" hidden="1">
      <c r="A195" s="94"/>
      <c r="B195" s="94"/>
      <c r="C195" s="94"/>
      <c r="D195" s="94"/>
      <c r="E195" s="94"/>
      <c r="F195" s="94"/>
      <c r="G195" s="94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126"/>
      <c r="BE195" s="126"/>
      <c r="BF195" s="126"/>
      <c r="BG195" s="126"/>
      <c r="BH195" s="126"/>
      <c r="BI195" s="126"/>
      <c r="BJ195" s="126"/>
      <c r="BK195" s="126"/>
      <c r="BL195" s="126"/>
      <c r="BM195" s="126"/>
      <c r="BN195" s="126"/>
      <c r="BO195" s="126"/>
      <c r="BP195" s="126"/>
      <c r="BQ195" s="126"/>
      <c r="BR195" s="126"/>
      <c r="BS195" s="126"/>
      <c r="BT195" s="126"/>
      <c r="BU195" s="126"/>
      <c r="BV195" s="126"/>
      <c r="BW195" s="126"/>
      <c r="BX195" s="126"/>
      <c r="BY195" s="126"/>
      <c r="BZ195" s="126"/>
      <c r="CA195" s="126"/>
      <c r="CB195" s="126"/>
      <c r="CC195" s="126"/>
      <c r="CD195" s="126"/>
      <c r="CE195" s="126"/>
      <c r="CF195" s="126"/>
      <c r="CG195" s="126"/>
      <c r="CH195" s="126"/>
      <c r="CI195" s="126"/>
      <c r="CJ195" s="126"/>
      <c r="CK195" s="126"/>
      <c r="CL195" s="126"/>
      <c r="CM195" s="126"/>
      <c r="CN195" s="126"/>
      <c r="CO195" s="126"/>
      <c r="CP195" s="126"/>
      <c r="CQ195" s="126"/>
      <c r="CR195" s="126"/>
      <c r="CS195" s="126"/>
      <c r="CT195" s="126"/>
      <c r="CU195" s="126"/>
      <c r="CV195" s="126"/>
      <c r="CW195" s="126"/>
      <c r="CX195" s="126"/>
      <c r="CY195" s="126"/>
      <c r="CZ195" s="126"/>
      <c r="DA195" s="126"/>
    </row>
    <row r="196" spans="1:105" s="5" customFormat="1" ht="15" customHeight="1" hidden="1">
      <c r="A196" s="94"/>
      <c r="B196" s="94"/>
      <c r="C196" s="94"/>
      <c r="D196" s="94"/>
      <c r="E196" s="94"/>
      <c r="F196" s="94"/>
      <c r="G196" s="94"/>
      <c r="H196" s="132" t="s">
        <v>11</v>
      </c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  <c r="AA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  <c r="AK196" s="132"/>
      <c r="AL196" s="132"/>
      <c r="AM196" s="132"/>
      <c r="AN196" s="132"/>
      <c r="AO196" s="132"/>
      <c r="AP196" s="132"/>
      <c r="AQ196" s="132"/>
      <c r="AR196" s="132"/>
      <c r="AS196" s="132"/>
      <c r="AT196" s="132"/>
      <c r="AU196" s="132"/>
      <c r="AV196" s="132"/>
      <c r="AW196" s="132"/>
      <c r="AX196" s="132"/>
      <c r="AY196" s="132"/>
      <c r="AZ196" s="132"/>
      <c r="BA196" s="132"/>
      <c r="BB196" s="132"/>
      <c r="BC196" s="133"/>
      <c r="BD196" s="126" t="s">
        <v>12</v>
      </c>
      <c r="BE196" s="126"/>
      <c r="BF196" s="126"/>
      <c r="BG196" s="126"/>
      <c r="BH196" s="126"/>
      <c r="BI196" s="126"/>
      <c r="BJ196" s="126"/>
      <c r="BK196" s="126"/>
      <c r="BL196" s="126"/>
      <c r="BM196" s="126"/>
      <c r="BN196" s="126"/>
      <c r="BO196" s="126"/>
      <c r="BP196" s="126"/>
      <c r="BQ196" s="126"/>
      <c r="BR196" s="126"/>
      <c r="BS196" s="126"/>
      <c r="BT196" s="126" t="s">
        <v>12</v>
      </c>
      <c r="BU196" s="126"/>
      <c r="BV196" s="126"/>
      <c r="BW196" s="126"/>
      <c r="BX196" s="126"/>
      <c r="BY196" s="126"/>
      <c r="BZ196" s="126"/>
      <c r="CA196" s="126"/>
      <c r="CB196" s="126"/>
      <c r="CC196" s="126"/>
      <c r="CD196" s="126"/>
      <c r="CE196" s="126"/>
      <c r="CF196" s="126"/>
      <c r="CG196" s="126"/>
      <c r="CH196" s="126"/>
      <c r="CI196" s="126"/>
      <c r="CJ196" s="126"/>
      <c r="CK196" s="126"/>
      <c r="CL196" s="126"/>
      <c r="CM196" s="126"/>
      <c r="CN196" s="126"/>
      <c r="CO196" s="126"/>
      <c r="CP196" s="126"/>
      <c r="CQ196" s="126"/>
      <c r="CR196" s="126"/>
      <c r="CS196" s="126"/>
      <c r="CT196" s="126"/>
      <c r="CU196" s="126"/>
      <c r="CV196" s="126"/>
      <c r="CW196" s="126"/>
      <c r="CX196" s="126"/>
      <c r="CY196" s="126"/>
      <c r="CZ196" s="126"/>
      <c r="DA196" s="126"/>
    </row>
    <row r="197" ht="12" customHeight="1" hidden="1"/>
    <row r="198" spans="1:105" s="6" customFormat="1" ht="27" customHeight="1" hidden="1">
      <c r="A198" s="81" t="s">
        <v>61</v>
      </c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</row>
    <row r="199" ht="6" customHeight="1" hidden="1"/>
    <row r="200" spans="1:105" s="6" customFormat="1" ht="14.25" hidden="1">
      <c r="A200" s="6" t="s">
        <v>14</v>
      </c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</row>
    <row r="201" spans="24:105" s="6" customFormat="1" ht="6" customHeight="1" hidden="1"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</row>
    <row r="202" spans="1:105" s="6" customFormat="1" ht="14.25" hidden="1">
      <c r="A202" s="134" t="s">
        <v>13</v>
      </c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5"/>
      <c r="AQ202" s="135"/>
      <c r="AR202" s="135"/>
      <c r="AS202" s="135"/>
      <c r="AT202" s="135"/>
      <c r="AU202" s="135"/>
      <c r="AV202" s="135"/>
      <c r="AW202" s="135"/>
      <c r="AX202" s="135"/>
      <c r="AY202" s="135"/>
      <c r="AZ202" s="135"/>
      <c r="BA202" s="135"/>
      <c r="BB202" s="135"/>
      <c r="BC202" s="135"/>
      <c r="BD202" s="135"/>
      <c r="BE202" s="135"/>
      <c r="BF202" s="135"/>
      <c r="BG202" s="135"/>
      <c r="BH202" s="135"/>
      <c r="BI202" s="135"/>
      <c r="BJ202" s="135"/>
      <c r="BK202" s="135"/>
      <c r="BL202" s="135"/>
      <c r="BM202" s="135"/>
      <c r="BN202" s="135"/>
      <c r="BO202" s="135"/>
      <c r="BP202" s="135"/>
      <c r="BQ202" s="135"/>
      <c r="BR202" s="135"/>
      <c r="BS202" s="135"/>
      <c r="BT202" s="135"/>
      <c r="BU202" s="135"/>
      <c r="BV202" s="135"/>
      <c r="BW202" s="135"/>
      <c r="BX202" s="135"/>
      <c r="BY202" s="135"/>
      <c r="BZ202" s="135"/>
      <c r="CA202" s="135"/>
      <c r="CB202" s="135"/>
      <c r="CC202" s="135"/>
      <c r="CD202" s="135"/>
      <c r="CE202" s="135"/>
      <c r="CF202" s="135"/>
      <c r="CG202" s="135"/>
      <c r="CH202" s="135"/>
      <c r="CI202" s="135"/>
      <c r="CJ202" s="135"/>
      <c r="CK202" s="135"/>
      <c r="CL202" s="135"/>
      <c r="CM202" s="135"/>
      <c r="CN202" s="135"/>
      <c r="CO202" s="135"/>
      <c r="CP202" s="135"/>
      <c r="CQ202" s="135"/>
      <c r="CR202" s="135"/>
      <c r="CS202" s="135"/>
      <c r="CT202" s="135"/>
      <c r="CU202" s="135"/>
      <c r="CV202" s="135"/>
      <c r="CW202" s="135"/>
      <c r="CX202" s="135"/>
      <c r="CY202" s="135"/>
      <c r="CZ202" s="135"/>
      <c r="DA202" s="135"/>
    </row>
    <row r="203" ht="10.5" customHeight="1" hidden="1"/>
    <row r="204" spans="1:105" s="3" customFormat="1" ht="45" customHeight="1" hidden="1">
      <c r="A204" s="37" t="s">
        <v>0</v>
      </c>
      <c r="B204" s="38"/>
      <c r="C204" s="38"/>
      <c r="D204" s="38"/>
      <c r="E204" s="38"/>
      <c r="F204" s="38"/>
      <c r="G204" s="39"/>
      <c r="H204" s="37" t="s">
        <v>54</v>
      </c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9"/>
      <c r="BD204" s="37" t="s">
        <v>55</v>
      </c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9"/>
      <c r="BT204" s="37" t="s">
        <v>56</v>
      </c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9"/>
      <c r="CJ204" s="37" t="s">
        <v>53</v>
      </c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9"/>
    </row>
    <row r="205" spans="1:105" s="4" customFormat="1" ht="12.75" hidden="1">
      <c r="A205" s="33">
        <v>1</v>
      </c>
      <c r="B205" s="33"/>
      <c r="C205" s="33"/>
      <c r="D205" s="33"/>
      <c r="E205" s="33"/>
      <c r="F205" s="33"/>
      <c r="G205" s="33"/>
      <c r="H205" s="33">
        <v>2</v>
      </c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>
        <v>3</v>
      </c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>
        <v>4</v>
      </c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>
        <v>5</v>
      </c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</row>
    <row r="206" spans="1:105" s="5" customFormat="1" ht="15" customHeight="1" hidden="1">
      <c r="A206" s="94"/>
      <c r="B206" s="94"/>
      <c r="C206" s="94"/>
      <c r="D206" s="94"/>
      <c r="E206" s="94"/>
      <c r="F206" s="94"/>
      <c r="G206" s="94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126"/>
      <c r="BE206" s="126"/>
      <c r="BF206" s="126"/>
      <c r="BG206" s="126"/>
      <c r="BH206" s="126"/>
      <c r="BI206" s="126"/>
      <c r="BJ206" s="126"/>
      <c r="BK206" s="126"/>
      <c r="BL206" s="126"/>
      <c r="BM206" s="126"/>
      <c r="BN206" s="126"/>
      <c r="BO206" s="126"/>
      <c r="BP206" s="126"/>
      <c r="BQ206" s="126"/>
      <c r="BR206" s="126"/>
      <c r="BS206" s="126"/>
      <c r="BT206" s="126"/>
      <c r="BU206" s="126"/>
      <c r="BV206" s="126"/>
      <c r="BW206" s="126"/>
      <c r="BX206" s="126"/>
      <c r="BY206" s="126"/>
      <c r="BZ206" s="126"/>
      <c r="CA206" s="126"/>
      <c r="CB206" s="126"/>
      <c r="CC206" s="126"/>
      <c r="CD206" s="126"/>
      <c r="CE206" s="126"/>
      <c r="CF206" s="126"/>
      <c r="CG206" s="126"/>
      <c r="CH206" s="126"/>
      <c r="CI206" s="126"/>
      <c r="CJ206" s="126"/>
      <c r="CK206" s="126"/>
      <c r="CL206" s="126"/>
      <c r="CM206" s="126"/>
      <c r="CN206" s="126"/>
      <c r="CO206" s="126"/>
      <c r="CP206" s="126"/>
      <c r="CQ206" s="126"/>
      <c r="CR206" s="126"/>
      <c r="CS206" s="126"/>
      <c r="CT206" s="126"/>
      <c r="CU206" s="126"/>
      <c r="CV206" s="126"/>
      <c r="CW206" s="126"/>
      <c r="CX206" s="126"/>
      <c r="CY206" s="126"/>
      <c r="CZ206" s="126"/>
      <c r="DA206" s="126"/>
    </row>
    <row r="207" spans="1:105" s="5" customFormat="1" ht="15" customHeight="1" hidden="1">
      <c r="A207" s="94"/>
      <c r="B207" s="94"/>
      <c r="C207" s="94"/>
      <c r="D207" s="94"/>
      <c r="E207" s="94"/>
      <c r="F207" s="94"/>
      <c r="G207" s="94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126"/>
      <c r="BE207" s="126"/>
      <c r="BF207" s="126"/>
      <c r="BG207" s="126"/>
      <c r="BH207" s="126"/>
      <c r="BI207" s="126"/>
      <c r="BJ207" s="126"/>
      <c r="BK207" s="126"/>
      <c r="BL207" s="126"/>
      <c r="BM207" s="126"/>
      <c r="BN207" s="126"/>
      <c r="BO207" s="126"/>
      <c r="BP207" s="126"/>
      <c r="BQ207" s="126"/>
      <c r="BR207" s="126"/>
      <c r="BS207" s="126"/>
      <c r="BT207" s="126"/>
      <c r="BU207" s="126"/>
      <c r="BV207" s="126"/>
      <c r="BW207" s="126"/>
      <c r="BX207" s="126"/>
      <c r="BY207" s="126"/>
      <c r="BZ207" s="126"/>
      <c r="CA207" s="126"/>
      <c r="CB207" s="126"/>
      <c r="CC207" s="126"/>
      <c r="CD207" s="126"/>
      <c r="CE207" s="126"/>
      <c r="CF207" s="126"/>
      <c r="CG207" s="126"/>
      <c r="CH207" s="126"/>
      <c r="CI207" s="126"/>
      <c r="CJ207" s="126"/>
      <c r="CK207" s="126"/>
      <c r="CL207" s="126"/>
      <c r="CM207" s="126"/>
      <c r="CN207" s="126"/>
      <c r="CO207" s="126"/>
      <c r="CP207" s="126"/>
      <c r="CQ207" s="126"/>
      <c r="CR207" s="126"/>
      <c r="CS207" s="126"/>
      <c r="CT207" s="126"/>
      <c r="CU207" s="126"/>
      <c r="CV207" s="126"/>
      <c r="CW207" s="126"/>
      <c r="CX207" s="126"/>
      <c r="CY207" s="126"/>
      <c r="CZ207" s="126"/>
      <c r="DA207" s="126"/>
    </row>
    <row r="208" spans="1:105" s="5" customFormat="1" ht="15" customHeight="1" hidden="1">
      <c r="A208" s="94"/>
      <c r="B208" s="94"/>
      <c r="C208" s="94"/>
      <c r="D208" s="94"/>
      <c r="E208" s="94"/>
      <c r="F208" s="94"/>
      <c r="G208" s="94"/>
      <c r="H208" s="132" t="s">
        <v>11</v>
      </c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  <c r="AD208" s="132"/>
      <c r="AE208" s="132"/>
      <c r="AF208" s="132"/>
      <c r="AG208" s="132"/>
      <c r="AH208" s="132"/>
      <c r="AI208" s="132"/>
      <c r="AJ208" s="132"/>
      <c r="AK208" s="132"/>
      <c r="AL208" s="132"/>
      <c r="AM208" s="132"/>
      <c r="AN208" s="132"/>
      <c r="AO208" s="132"/>
      <c r="AP208" s="132"/>
      <c r="AQ208" s="132"/>
      <c r="AR208" s="132"/>
      <c r="AS208" s="132"/>
      <c r="AT208" s="132"/>
      <c r="AU208" s="132"/>
      <c r="AV208" s="132"/>
      <c r="AW208" s="132"/>
      <c r="AX208" s="132"/>
      <c r="AY208" s="132"/>
      <c r="AZ208" s="132"/>
      <c r="BA208" s="132"/>
      <c r="BB208" s="132"/>
      <c r="BC208" s="133"/>
      <c r="BD208" s="126" t="s">
        <v>12</v>
      </c>
      <c r="BE208" s="126"/>
      <c r="BF208" s="126"/>
      <c r="BG208" s="126"/>
      <c r="BH208" s="126"/>
      <c r="BI208" s="126"/>
      <c r="BJ208" s="126"/>
      <c r="BK208" s="126"/>
      <c r="BL208" s="126"/>
      <c r="BM208" s="126"/>
      <c r="BN208" s="126"/>
      <c r="BO208" s="126"/>
      <c r="BP208" s="126"/>
      <c r="BQ208" s="126"/>
      <c r="BR208" s="126"/>
      <c r="BS208" s="126"/>
      <c r="BT208" s="126" t="s">
        <v>12</v>
      </c>
      <c r="BU208" s="126"/>
      <c r="BV208" s="126"/>
      <c r="BW208" s="126"/>
      <c r="BX208" s="126"/>
      <c r="BY208" s="126"/>
      <c r="BZ208" s="126"/>
      <c r="CA208" s="126"/>
      <c r="CB208" s="126"/>
      <c r="CC208" s="126"/>
      <c r="CD208" s="126"/>
      <c r="CE208" s="126"/>
      <c r="CF208" s="126"/>
      <c r="CG208" s="126"/>
      <c r="CH208" s="126"/>
      <c r="CI208" s="126"/>
      <c r="CJ208" s="126"/>
      <c r="CK208" s="126"/>
      <c r="CL208" s="126"/>
      <c r="CM208" s="126"/>
      <c r="CN208" s="126"/>
      <c r="CO208" s="126"/>
      <c r="CP208" s="126"/>
      <c r="CQ208" s="126"/>
      <c r="CR208" s="126"/>
      <c r="CS208" s="126"/>
      <c r="CT208" s="126"/>
      <c r="CU208" s="126"/>
      <c r="CV208" s="126"/>
      <c r="CW208" s="126"/>
      <c r="CX208" s="126"/>
      <c r="CY208" s="126"/>
      <c r="CZ208" s="126"/>
      <c r="DA208" s="126"/>
    </row>
    <row r="210" spans="1:105" s="6" customFormat="1" ht="10.5" customHeight="1">
      <c r="A210" s="36" t="s">
        <v>62</v>
      </c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</row>
    <row r="211" ht="6" customHeight="1"/>
    <row r="212" spans="1:105" s="6" customFormat="1" ht="14.25" hidden="1">
      <c r="A212" s="6" t="s">
        <v>14</v>
      </c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  <c r="BT212" s="137"/>
      <c r="BU212" s="137"/>
      <c r="BV212" s="137"/>
      <c r="BW212" s="137"/>
      <c r="BX212" s="137"/>
      <c r="BY212" s="137"/>
      <c r="BZ212" s="137"/>
      <c r="CA212" s="137"/>
      <c r="CB212" s="137"/>
      <c r="CC212" s="137"/>
      <c r="CD212" s="137"/>
      <c r="CE212" s="137"/>
      <c r="CF212" s="137"/>
      <c r="CG212" s="137"/>
      <c r="CH212" s="137"/>
      <c r="CI212" s="137"/>
      <c r="CJ212" s="137"/>
      <c r="CK212" s="137"/>
      <c r="CL212" s="137"/>
      <c r="CM212" s="137"/>
      <c r="CN212" s="137"/>
      <c r="CO212" s="137"/>
      <c r="CP212" s="137"/>
      <c r="CQ212" s="137"/>
      <c r="CR212" s="137"/>
      <c r="CS212" s="137"/>
      <c r="CT212" s="137"/>
      <c r="CU212" s="137"/>
      <c r="CV212" s="137"/>
      <c r="CW212" s="137"/>
      <c r="CX212" s="137"/>
      <c r="CY212" s="137"/>
      <c r="CZ212" s="137"/>
      <c r="DA212" s="137"/>
    </row>
    <row r="213" spans="24:105" s="6" customFormat="1" ht="6" customHeight="1" hidden="1"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</row>
    <row r="214" spans="1:105" s="6" customFormat="1" ht="14.25" hidden="1">
      <c r="A214" s="134" t="s">
        <v>13</v>
      </c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  <c r="AO214" s="134"/>
      <c r="AP214" s="135"/>
      <c r="AQ214" s="135"/>
      <c r="AR214" s="135"/>
      <c r="AS214" s="135"/>
      <c r="AT214" s="135"/>
      <c r="AU214" s="135"/>
      <c r="AV214" s="135"/>
      <c r="AW214" s="135"/>
      <c r="AX214" s="135"/>
      <c r="AY214" s="135"/>
      <c r="AZ214" s="135"/>
      <c r="BA214" s="135"/>
      <c r="BB214" s="135"/>
      <c r="BC214" s="135"/>
      <c r="BD214" s="135"/>
      <c r="BE214" s="135"/>
      <c r="BF214" s="135"/>
      <c r="BG214" s="135"/>
      <c r="BH214" s="135"/>
      <c r="BI214" s="135"/>
      <c r="BJ214" s="135"/>
      <c r="BK214" s="135"/>
      <c r="BL214" s="135"/>
      <c r="BM214" s="135"/>
      <c r="BN214" s="135"/>
      <c r="BO214" s="135"/>
      <c r="BP214" s="135"/>
      <c r="BQ214" s="135"/>
      <c r="BR214" s="135"/>
      <c r="BS214" s="135"/>
      <c r="BT214" s="135"/>
      <c r="BU214" s="135"/>
      <c r="BV214" s="135"/>
      <c r="BW214" s="135"/>
      <c r="BX214" s="135"/>
      <c r="BY214" s="135"/>
      <c r="BZ214" s="135"/>
      <c r="CA214" s="135"/>
      <c r="CB214" s="135"/>
      <c r="CC214" s="135"/>
      <c r="CD214" s="135"/>
      <c r="CE214" s="135"/>
      <c r="CF214" s="135"/>
      <c r="CG214" s="135"/>
      <c r="CH214" s="135"/>
      <c r="CI214" s="135"/>
      <c r="CJ214" s="135"/>
      <c r="CK214" s="135"/>
      <c r="CL214" s="135"/>
      <c r="CM214" s="135"/>
      <c r="CN214" s="135"/>
      <c r="CO214" s="135"/>
      <c r="CP214" s="135"/>
      <c r="CQ214" s="135"/>
      <c r="CR214" s="135"/>
      <c r="CS214" s="135"/>
      <c r="CT214" s="135"/>
      <c r="CU214" s="135"/>
      <c r="CV214" s="135"/>
      <c r="CW214" s="135"/>
      <c r="CX214" s="135"/>
      <c r="CY214" s="135"/>
      <c r="CZ214" s="135"/>
      <c r="DA214" s="135"/>
    </row>
    <row r="215" ht="10.5" customHeight="1" hidden="1"/>
    <row r="216" spans="1:105" s="6" customFormat="1" ht="14.25">
      <c r="A216" s="36" t="s">
        <v>120</v>
      </c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</row>
    <row r="217" ht="10.5" customHeight="1"/>
    <row r="218" spans="1:105" s="3" customFormat="1" ht="45" customHeight="1">
      <c r="A218" s="49" t="s">
        <v>0</v>
      </c>
      <c r="B218" s="50"/>
      <c r="C218" s="50"/>
      <c r="D218" s="50"/>
      <c r="E218" s="50"/>
      <c r="F218" s="50"/>
      <c r="G218" s="51"/>
      <c r="H218" s="49" t="s">
        <v>20</v>
      </c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1"/>
      <c r="AP218" s="49" t="s">
        <v>64</v>
      </c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1"/>
      <c r="BF218" s="49" t="s">
        <v>65</v>
      </c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1"/>
      <c r="BV218" s="49" t="s">
        <v>66</v>
      </c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1"/>
      <c r="CL218" s="49" t="s">
        <v>23</v>
      </c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1"/>
    </row>
    <row r="219" spans="1:105" s="4" customFormat="1" ht="12.75">
      <c r="A219" s="33">
        <v>1</v>
      </c>
      <c r="B219" s="33"/>
      <c r="C219" s="33"/>
      <c r="D219" s="33"/>
      <c r="E219" s="33"/>
      <c r="F219" s="33"/>
      <c r="G219" s="33"/>
      <c r="H219" s="33">
        <v>2</v>
      </c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>
        <v>3</v>
      </c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>
        <v>4</v>
      </c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>
        <v>5</v>
      </c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>
        <v>6</v>
      </c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</row>
    <row r="220" spans="1:105" s="15" customFormat="1" ht="15" customHeight="1">
      <c r="A220" s="80"/>
      <c r="B220" s="80"/>
      <c r="C220" s="80"/>
      <c r="D220" s="80"/>
      <c r="E220" s="80"/>
      <c r="F220" s="80"/>
      <c r="G220" s="80"/>
      <c r="H220" s="64" t="s">
        <v>89</v>
      </c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6"/>
      <c r="AP220" s="32" t="s">
        <v>12</v>
      </c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 t="s">
        <v>12</v>
      </c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 t="s">
        <v>12</v>
      </c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67">
        <f>CL225+CL229+CL233+CL237</f>
        <v>330000</v>
      </c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</row>
    <row r="221" spans="1:105" s="5" customFormat="1" ht="11.25" customHeight="1">
      <c r="A221" s="77" t="s">
        <v>2</v>
      </c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  <c r="BA221" s="78"/>
      <c r="BB221" s="78"/>
      <c r="BC221" s="78"/>
      <c r="BD221" s="78"/>
      <c r="BE221" s="78"/>
      <c r="BF221" s="78"/>
      <c r="BG221" s="78"/>
      <c r="BH221" s="78"/>
      <c r="BI221" s="78"/>
      <c r="BJ221" s="78"/>
      <c r="BK221" s="78"/>
      <c r="BL221" s="78"/>
      <c r="BM221" s="78"/>
      <c r="BN221" s="78"/>
      <c r="BO221" s="78"/>
      <c r="BP221" s="78"/>
      <c r="BQ221" s="78"/>
      <c r="BR221" s="78"/>
      <c r="BS221" s="78"/>
      <c r="BT221" s="78"/>
      <c r="BU221" s="78"/>
      <c r="BV221" s="78"/>
      <c r="BW221" s="78"/>
      <c r="BX221" s="78"/>
      <c r="BY221" s="78"/>
      <c r="BZ221" s="78"/>
      <c r="CA221" s="78"/>
      <c r="CB221" s="78"/>
      <c r="CC221" s="78"/>
      <c r="CD221" s="7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9"/>
    </row>
    <row r="222" spans="1:105" s="5" customFormat="1" ht="15" customHeight="1">
      <c r="A222" s="74" t="s">
        <v>100</v>
      </c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  <c r="CC222" s="75"/>
      <c r="CD222" s="75"/>
      <c r="CE222" s="75"/>
      <c r="CF222" s="75"/>
      <c r="CG222" s="75"/>
      <c r="CH222" s="75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6"/>
    </row>
    <row r="223" spans="1:105" s="5" customFormat="1" ht="15" customHeight="1">
      <c r="A223" s="31" t="s">
        <v>30</v>
      </c>
      <c r="B223" s="31"/>
      <c r="C223" s="31"/>
      <c r="D223" s="31"/>
      <c r="E223" s="31"/>
      <c r="F223" s="31"/>
      <c r="G223" s="31"/>
      <c r="H223" s="29" t="s">
        <v>115</v>
      </c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100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  <c r="BR223" s="100"/>
      <c r="BS223" s="100"/>
      <c r="BT223" s="100"/>
      <c r="BU223" s="10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</row>
    <row r="224" spans="1:105" s="5" customFormat="1" ht="15" customHeight="1">
      <c r="A224" s="31" t="s">
        <v>34</v>
      </c>
      <c r="B224" s="31"/>
      <c r="C224" s="31"/>
      <c r="D224" s="31"/>
      <c r="E224" s="31"/>
      <c r="F224" s="31"/>
      <c r="G224" s="31"/>
      <c r="H224" s="29" t="s">
        <v>116</v>
      </c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0"/>
      <c r="BC224" s="100"/>
      <c r="BD224" s="100"/>
      <c r="BE224" s="100"/>
      <c r="BF224" s="100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  <c r="BR224" s="100"/>
      <c r="BS224" s="100"/>
      <c r="BT224" s="100"/>
      <c r="BU224" s="10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</row>
    <row r="225" spans="1:105" s="20" customFormat="1" ht="15" customHeight="1">
      <c r="A225" s="26"/>
      <c r="B225" s="26"/>
      <c r="C225" s="26"/>
      <c r="D225" s="26"/>
      <c r="E225" s="26"/>
      <c r="F225" s="26"/>
      <c r="G225" s="26"/>
      <c r="H225" s="138" t="s">
        <v>63</v>
      </c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2"/>
      <c r="AP225" s="101" t="s">
        <v>12</v>
      </c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 t="s">
        <v>12</v>
      </c>
      <c r="BG225" s="101"/>
      <c r="BH225" s="101"/>
      <c r="BI225" s="101"/>
      <c r="BJ225" s="101"/>
      <c r="BK225" s="101"/>
      <c r="BL225" s="101"/>
      <c r="BM225" s="101"/>
      <c r="BN225" s="101"/>
      <c r="BO225" s="101"/>
      <c r="BP225" s="101"/>
      <c r="BQ225" s="101"/>
      <c r="BR225" s="101"/>
      <c r="BS225" s="101"/>
      <c r="BT225" s="101"/>
      <c r="BU225" s="101"/>
      <c r="BV225" s="28" t="s">
        <v>12</v>
      </c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>
        <f>SUM(CL223:DA224)</f>
        <v>0</v>
      </c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</row>
    <row r="226" spans="1:105" s="5" customFormat="1" ht="15" customHeight="1">
      <c r="A226" s="74" t="s">
        <v>99</v>
      </c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5"/>
      <c r="BZ226" s="75"/>
      <c r="CA226" s="75"/>
      <c r="CB226" s="75"/>
      <c r="CC226" s="75"/>
      <c r="CD226" s="75"/>
      <c r="CE226" s="75"/>
      <c r="CF226" s="75"/>
      <c r="CG226" s="75"/>
      <c r="CH226" s="75"/>
      <c r="CI226" s="75"/>
      <c r="CJ226" s="75"/>
      <c r="CK226" s="75"/>
      <c r="CL226" s="75"/>
      <c r="CM226" s="75"/>
      <c r="CN226" s="75"/>
      <c r="CO226" s="75"/>
      <c r="CP226" s="75"/>
      <c r="CQ226" s="75"/>
      <c r="CR226" s="75"/>
      <c r="CS226" s="75"/>
      <c r="CT226" s="75"/>
      <c r="CU226" s="75"/>
      <c r="CV226" s="75"/>
      <c r="CW226" s="75"/>
      <c r="CX226" s="75"/>
      <c r="CY226" s="75"/>
      <c r="CZ226" s="75"/>
      <c r="DA226" s="76"/>
    </row>
    <row r="227" spans="1:105" s="5" customFormat="1" ht="15" customHeight="1">
      <c r="A227" s="31" t="s">
        <v>30</v>
      </c>
      <c r="B227" s="31"/>
      <c r="C227" s="31"/>
      <c r="D227" s="31"/>
      <c r="E227" s="31"/>
      <c r="F227" s="31"/>
      <c r="G227" s="31"/>
      <c r="H227" s="29" t="s">
        <v>115</v>
      </c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100"/>
      <c r="BD227" s="100"/>
      <c r="BE227" s="100"/>
      <c r="BF227" s="100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100"/>
      <c r="BS227" s="100"/>
      <c r="BT227" s="100"/>
      <c r="BU227" s="10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</row>
    <row r="228" spans="1:105" s="5" customFormat="1" ht="15" customHeight="1">
      <c r="A228" s="31" t="s">
        <v>34</v>
      </c>
      <c r="B228" s="31"/>
      <c r="C228" s="31"/>
      <c r="D228" s="31"/>
      <c r="E228" s="31"/>
      <c r="F228" s="31"/>
      <c r="G228" s="31"/>
      <c r="H228" s="29" t="s">
        <v>116</v>
      </c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100">
        <v>1</v>
      </c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100">
        <v>12</v>
      </c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100"/>
      <c r="BS228" s="100"/>
      <c r="BT228" s="100"/>
      <c r="BU228" s="100"/>
      <c r="BV228" s="30">
        <v>10000</v>
      </c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>
        <v>120000</v>
      </c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</row>
    <row r="229" spans="1:105" s="20" customFormat="1" ht="15" customHeight="1">
      <c r="A229" s="26"/>
      <c r="B229" s="26"/>
      <c r="C229" s="26"/>
      <c r="D229" s="26"/>
      <c r="E229" s="26"/>
      <c r="F229" s="26"/>
      <c r="G229" s="26"/>
      <c r="H229" s="138" t="s">
        <v>63</v>
      </c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2"/>
      <c r="AP229" s="101" t="s">
        <v>12</v>
      </c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  <c r="BF229" s="101" t="s">
        <v>12</v>
      </c>
      <c r="BG229" s="101"/>
      <c r="BH229" s="101"/>
      <c r="BI229" s="101"/>
      <c r="BJ229" s="101"/>
      <c r="BK229" s="101"/>
      <c r="BL229" s="101"/>
      <c r="BM229" s="101"/>
      <c r="BN229" s="101"/>
      <c r="BO229" s="101"/>
      <c r="BP229" s="101"/>
      <c r="BQ229" s="101"/>
      <c r="BR229" s="101"/>
      <c r="BS229" s="101"/>
      <c r="BT229" s="101"/>
      <c r="BU229" s="101"/>
      <c r="BV229" s="28" t="s">
        <v>12</v>
      </c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>
        <f>SUM(CL227:DA228)</f>
        <v>120000</v>
      </c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</row>
    <row r="230" spans="1:105" s="5" customFormat="1" ht="15" customHeight="1">
      <c r="A230" s="74" t="s">
        <v>101</v>
      </c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5"/>
      <c r="BL230" s="75"/>
      <c r="BM230" s="75"/>
      <c r="BN230" s="75"/>
      <c r="BO230" s="75"/>
      <c r="BP230" s="75"/>
      <c r="BQ230" s="75"/>
      <c r="BR230" s="75"/>
      <c r="BS230" s="75"/>
      <c r="BT230" s="75"/>
      <c r="BU230" s="75"/>
      <c r="BV230" s="75"/>
      <c r="BW230" s="75"/>
      <c r="BX230" s="75"/>
      <c r="BY230" s="75"/>
      <c r="BZ230" s="75"/>
      <c r="CA230" s="75"/>
      <c r="CB230" s="75"/>
      <c r="CC230" s="75"/>
      <c r="CD230" s="75"/>
      <c r="CE230" s="75"/>
      <c r="CF230" s="75"/>
      <c r="CG230" s="75"/>
      <c r="CH230" s="75"/>
      <c r="CI230" s="75"/>
      <c r="CJ230" s="75"/>
      <c r="CK230" s="75"/>
      <c r="CL230" s="75"/>
      <c r="CM230" s="75"/>
      <c r="CN230" s="75"/>
      <c r="CO230" s="75"/>
      <c r="CP230" s="75"/>
      <c r="CQ230" s="75"/>
      <c r="CR230" s="75"/>
      <c r="CS230" s="75"/>
      <c r="CT230" s="75"/>
      <c r="CU230" s="75"/>
      <c r="CV230" s="75"/>
      <c r="CW230" s="75"/>
      <c r="CX230" s="75"/>
      <c r="CY230" s="75"/>
      <c r="CZ230" s="75"/>
      <c r="DA230" s="76"/>
    </row>
    <row r="231" spans="1:105" s="5" customFormat="1" ht="15" customHeight="1">
      <c r="A231" s="31" t="s">
        <v>30</v>
      </c>
      <c r="B231" s="31"/>
      <c r="C231" s="31"/>
      <c r="D231" s="31"/>
      <c r="E231" s="31"/>
      <c r="F231" s="31"/>
      <c r="G231" s="31"/>
      <c r="H231" s="29" t="s">
        <v>116</v>
      </c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100">
        <v>1</v>
      </c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>
        <v>12</v>
      </c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100"/>
      <c r="BS231" s="100"/>
      <c r="BT231" s="100"/>
      <c r="BU231" s="100"/>
      <c r="BV231" s="30">
        <v>15000</v>
      </c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>
        <v>180000</v>
      </c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</row>
    <row r="232" spans="1:105" s="5" customFormat="1" ht="15" customHeight="1">
      <c r="A232" s="31" t="s">
        <v>34</v>
      </c>
      <c r="B232" s="31"/>
      <c r="C232" s="31"/>
      <c r="D232" s="31"/>
      <c r="E232" s="31"/>
      <c r="F232" s="31"/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  <c r="AZ232" s="100"/>
      <c r="BA232" s="100"/>
      <c r="BB232" s="100"/>
      <c r="BC232" s="100"/>
      <c r="BD232" s="100"/>
      <c r="BE232" s="100"/>
      <c r="BF232" s="100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100"/>
      <c r="BS232" s="100"/>
      <c r="BT232" s="100"/>
      <c r="BU232" s="10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</row>
    <row r="233" spans="1:105" s="20" customFormat="1" ht="15" customHeight="1">
      <c r="A233" s="26"/>
      <c r="B233" s="26"/>
      <c r="C233" s="26"/>
      <c r="D233" s="26"/>
      <c r="E233" s="26"/>
      <c r="F233" s="26"/>
      <c r="G233" s="26"/>
      <c r="H233" s="138" t="s">
        <v>63</v>
      </c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2"/>
      <c r="AP233" s="101" t="s">
        <v>12</v>
      </c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  <c r="BD233" s="101"/>
      <c r="BE233" s="101"/>
      <c r="BF233" s="101" t="s">
        <v>12</v>
      </c>
      <c r="BG233" s="101"/>
      <c r="BH233" s="101"/>
      <c r="BI233" s="101"/>
      <c r="BJ233" s="101"/>
      <c r="BK233" s="101"/>
      <c r="BL233" s="101"/>
      <c r="BM233" s="101"/>
      <c r="BN233" s="101"/>
      <c r="BO233" s="101"/>
      <c r="BP233" s="101"/>
      <c r="BQ233" s="101"/>
      <c r="BR233" s="101"/>
      <c r="BS233" s="101"/>
      <c r="BT233" s="101"/>
      <c r="BU233" s="101"/>
      <c r="BV233" s="28" t="s">
        <v>12</v>
      </c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>
        <f>SUM(CL231:DA232)</f>
        <v>180000</v>
      </c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</row>
    <row r="234" spans="1:105" s="5" customFormat="1" ht="15" customHeight="1">
      <c r="A234" s="74" t="s">
        <v>104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5"/>
      <c r="CA234" s="75"/>
      <c r="CB234" s="75"/>
      <c r="CC234" s="75"/>
      <c r="CD234" s="75"/>
      <c r="CE234" s="75"/>
      <c r="CF234" s="75"/>
      <c r="CG234" s="75"/>
      <c r="CH234" s="75"/>
      <c r="CI234" s="75"/>
      <c r="CJ234" s="75"/>
      <c r="CK234" s="75"/>
      <c r="CL234" s="75"/>
      <c r="CM234" s="75"/>
      <c r="CN234" s="75"/>
      <c r="CO234" s="75"/>
      <c r="CP234" s="75"/>
      <c r="CQ234" s="75"/>
      <c r="CR234" s="75"/>
      <c r="CS234" s="75"/>
      <c r="CT234" s="75"/>
      <c r="CU234" s="75"/>
      <c r="CV234" s="75"/>
      <c r="CW234" s="75"/>
      <c r="CX234" s="75"/>
      <c r="CY234" s="75"/>
      <c r="CZ234" s="75"/>
      <c r="DA234" s="76"/>
    </row>
    <row r="235" spans="1:105" s="5" customFormat="1" ht="15" customHeight="1">
      <c r="A235" s="31" t="s">
        <v>30</v>
      </c>
      <c r="B235" s="31"/>
      <c r="C235" s="31"/>
      <c r="D235" s="31"/>
      <c r="E235" s="31"/>
      <c r="F235" s="31"/>
      <c r="G235" s="31"/>
      <c r="H235" s="29" t="s">
        <v>115</v>
      </c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100">
        <v>4</v>
      </c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/>
      <c r="BF235" s="100">
        <v>12</v>
      </c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100"/>
      <c r="BS235" s="100"/>
      <c r="BT235" s="100"/>
      <c r="BU235" s="100"/>
      <c r="BV235" s="30">
        <v>2500</v>
      </c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>
        <v>30000</v>
      </c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</row>
    <row r="236" spans="1:105" s="5" customFormat="1" ht="15" customHeight="1">
      <c r="A236" s="31" t="s">
        <v>34</v>
      </c>
      <c r="B236" s="31"/>
      <c r="C236" s="31"/>
      <c r="D236" s="31"/>
      <c r="E236" s="31"/>
      <c r="F236" s="31"/>
      <c r="G236" s="31"/>
      <c r="H236" s="29" t="s">
        <v>116</v>
      </c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100"/>
      <c r="BS236" s="100"/>
      <c r="BT236" s="100"/>
      <c r="BU236" s="10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</row>
    <row r="237" spans="1:105" s="20" customFormat="1" ht="15" customHeight="1">
      <c r="A237" s="26"/>
      <c r="B237" s="26"/>
      <c r="C237" s="26"/>
      <c r="D237" s="26"/>
      <c r="E237" s="26"/>
      <c r="F237" s="26"/>
      <c r="G237" s="26"/>
      <c r="H237" s="138" t="s">
        <v>63</v>
      </c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2"/>
      <c r="AP237" s="101" t="s">
        <v>12</v>
      </c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  <c r="BD237" s="101"/>
      <c r="BE237" s="101"/>
      <c r="BF237" s="101" t="s">
        <v>12</v>
      </c>
      <c r="BG237" s="101"/>
      <c r="BH237" s="101"/>
      <c r="BI237" s="101"/>
      <c r="BJ237" s="101"/>
      <c r="BK237" s="101"/>
      <c r="BL237" s="101"/>
      <c r="BM237" s="101"/>
      <c r="BN237" s="101"/>
      <c r="BO237" s="101"/>
      <c r="BP237" s="101"/>
      <c r="BQ237" s="101"/>
      <c r="BR237" s="101"/>
      <c r="BS237" s="101"/>
      <c r="BT237" s="101"/>
      <c r="BU237" s="101"/>
      <c r="BV237" s="28" t="s">
        <v>12</v>
      </c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>
        <f>SUM(CL235:DA236)</f>
        <v>30000</v>
      </c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</row>
    <row r="238" ht="7.5" customHeight="1"/>
    <row r="239" spans="1:105" s="6" customFormat="1" ht="12.75" customHeight="1">
      <c r="A239" s="36" t="s">
        <v>119</v>
      </c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</row>
    <row r="240" ht="9.75" customHeight="1"/>
    <row r="241" spans="1:105" s="3" customFormat="1" ht="45" customHeight="1">
      <c r="A241" s="37" t="s">
        <v>0</v>
      </c>
      <c r="B241" s="38"/>
      <c r="C241" s="38"/>
      <c r="D241" s="38"/>
      <c r="E241" s="38"/>
      <c r="F241" s="38"/>
      <c r="G241" s="39"/>
      <c r="H241" s="37" t="s">
        <v>20</v>
      </c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9"/>
      <c r="BD241" s="37" t="s">
        <v>67</v>
      </c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9"/>
      <c r="BT241" s="37" t="s">
        <v>68</v>
      </c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9"/>
      <c r="CJ241" s="37" t="s">
        <v>52</v>
      </c>
      <c r="CK241" s="38"/>
      <c r="CL241" s="38"/>
      <c r="CM241" s="38"/>
      <c r="CN241" s="38"/>
      <c r="CO241" s="38"/>
      <c r="CP241" s="38"/>
      <c r="CQ241" s="38"/>
      <c r="CR241" s="38"/>
      <c r="CS241" s="38"/>
      <c r="CT241" s="38"/>
      <c r="CU241" s="38"/>
      <c r="CV241" s="38"/>
      <c r="CW241" s="38"/>
      <c r="CX241" s="38"/>
      <c r="CY241" s="38"/>
      <c r="CZ241" s="38"/>
      <c r="DA241" s="39"/>
    </row>
    <row r="242" spans="1:105" s="4" customFormat="1" ht="12.75">
      <c r="A242" s="33">
        <v>1</v>
      </c>
      <c r="B242" s="33"/>
      <c r="C242" s="33"/>
      <c r="D242" s="33"/>
      <c r="E242" s="33"/>
      <c r="F242" s="33"/>
      <c r="G242" s="33"/>
      <c r="H242" s="33">
        <v>2</v>
      </c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>
        <v>3</v>
      </c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>
        <v>4</v>
      </c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>
        <v>5</v>
      </c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</row>
    <row r="243" spans="1:105" s="20" customFormat="1" ht="15" customHeight="1">
      <c r="A243" s="80"/>
      <c r="B243" s="80"/>
      <c r="C243" s="80"/>
      <c r="D243" s="80"/>
      <c r="E243" s="80"/>
      <c r="F243" s="80"/>
      <c r="G243" s="80"/>
      <c r="H243" s="65" t="s">
        <v>89</v>
      </c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6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67">
        <f>CJ251+CJ258+CJ265+CJ272</f>
        <v>0</v>
      </c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</row>
    <row r="244" spans="1:105" s="5" customFormat="1" ht="13.5" customHeight="1">
      <c r="A244" s="77" t="s">
        <v>2</v>
      </c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  <c r="AX244" s="78"/>
      <c r="AY244" s="78"/>
      <c r="AZ244" s="78"/>
      <c r="BA244" s="78"/>
      <c r="BB244" s="78"/>
      <c r="BC244" s="78"/>
      <c r="BD244" s="78"/>
      <c r="BE244" s="78"/>
      <c r="BF244" s="78"/>
      <c r="BG244" s="78"/>
      <c r="BH244" s="78"/>
      <c r="BI244" s="78"/>
      <c r="BJ244" s="78"/>
      <c r="BK244" s="78"/>
      <c r="BL244" s="78"/>
      <c r="BM244" s="78"/>
      <c r="BN244" s="78"/>
      <c r="BO244" s="78"/>
      <c r="BP244" s="78"/>
      <c r="BQ244" s="78"/>
      <c r="BR244" s="78"/>
      <c r="BS244" s="78"/>
      <c r="BT244" s="78"/>
      <c r="BU244" s="78"/>
      <c r="BV244" s="78"/>
      <c r="BW244" s="78"/>
      <c r="BX244" s="78"/>
      <c r="BY244" s="78"/>
      <c r="BZ244" s="78"/>
      <c r="CA244" s="78"/>
      <c r="CB244" s="78"/>
      <c r="CC244" s="78"/>
      <c r="CD244" s="7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9"/>
    </row>
    <row r="245" spans="1:105" s="5" customFormat="1" ht="15" customHeight="1">
      <c r="A245" s="74" t="s">
        <v>100</v>
      </c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  <c r="BI245" s="75"/>
      <c r="BJ245" s="75"/>
      <c r="BK245" s="75"/>
      <c r="BL245" s="75"/>
      <c r="BM245" s="75"/>
      <c r="BN245" s="75"/>
      <c r="BO245" s="75"/>
      <c r="BP245" s="75"/>
      <c r="BQ245" s="75"/>
      <c r="BR245" s="75"/>
      <c r="BS245" s="75"/>
      <c r="BT245" s="75"/>
      <c r="BU245" s="75"/>
      <c r="BV245" s="75"/>
      <c r="BW245" s="75"/>
      <c r="BX245" s="75"/>
      <c r="BY245" s="75"/>
      <c r="BZ245" s="75"/>
      <c r="CA245" s="75"/>
      <c r="CB245" s="75"/>
      <c r="CC245" s="75"/>
      <c r="CD245" s="75"/>
      <c r="CE245" s="75"/>
      <c r="CF245" s="75"/>
      <c r="CG245" s="75"/>
      <c r="CH245" s="75"/>
      <c r="CI245" s="75"/>
      <c r="CJ245" s="75"/>
      <c r="CK245" s="75"/>
      <c r="CL245" s="75"/>
      <c r="CM245" s="75"/>
      <c r="CN245" s="75"/>
      <c r="CO245" s="75"/>
      <c r="CP245" s="75"/>
      <c r="CQ245" s="75"/>
      <c r="CR245" s="75"/>
      <c r="CS245" s="75"/>
      <c r="CT245" s="75"/>
      <c r="CU245" s="75"/>
      <c r="CV245" s="75"/>
      <c r="CW245" s="75"/>
      <c r="CX245" s="75"/>
      <c r="CY245" s="75"/>
      <c r="CZ245" s="75"/>
      <c r="DA245" s="76"/>
    </row>
    <row r="246" spans="1:105" s="5" customFormat="1" ht="15" customHeight="1">
      <c r="A246" s="31" t="s">
        <v>30</v>
      </c>
      <c r="B246" s="31"/>
      <c r="C246" s="31"/>
      <c r="D246" s="31"/>
      <c r="E246" s="31"/>
      <c r="F246" s="31"/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</row>
    <row r="247" spans="1:105" s="5" customFormat="1" ht="15" customHeight="1">
      <c r="A247" s="31" t="s">
        <v>34</v>
      </c>
      <c r="B247" s="31"/>
      <c r="C247" s="31"/>
      <c r="D247" s="31"/>
      <c r="E247" s="31"/>
      <c r="F247" s="31"/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</row>
    <row r="248" spans="1:105" s="5" customFormat="1" ht="15" customHeight="1">
      <c r="A248" s="31" t="s">
        <v>40</v>
      </c>
      <c r="B248" s="31"/>
      <c r="C248" s="31"/>
      <c r="D248" s="31"/>
      <c r="E248" s="31"/>
      <c r="F248" s="31"/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</row>
    <row r="249" spans="1:105" s="5" customFormat="1" ht="15" customHeight="1">
      <c r="A249" s="31" t="s">
        <v>94</v>
      </c>
      <c r="B249" s="31"/>
      <c r="C249" s="31"/>
      <c r="D249" s="31"/>
      <c r="E249" s="31"/>
      <c r="F249" s="31"/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</row>
    <row r="250" spans="1:105" s="5" customFormat="1" ht="15" customHeight="1">
      <c r="A250" s="31" t="s">
        <v>117</v>
      </c>
      <c r="B250" s="31"/>
      <c r="C250" s="31"/>
      <c r="D250" s="31"/>
      <c r="E250" s="31"/>
      <c r="F250" s="31"/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</row>
    <row r="251" spans="1:105" s="20" customFormat="1" ht="15" customHeight="1">
      <c r="A251" s="26"/>
      <c r="B251" s="26"/>
      <c r="C251" s="26"/>
      <c r="D251" s="26"/>
      <c r="E251" s="26"/>
      <c r="F251" s="26"/>
      <c r="G251" s="26"/>
      <c r="H251" s="71" t="s">
        <v>11</v>
      </c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2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>
        <f>SUM(CJ246:DA250)</f>
        <v>0</v>
      </c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</row>
    <row r="252" spans="1:105" s="5" customFormat="1" ht="15" customHeight="1">
      <c r="A252" s="74" t="s">
        <v>99</v>
      </c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  <c r="BO252" s="75"/>
      <c r="BP252" s="75"/>
      <c r="BQ252" s="75"/>
      <c r="BR252" s="75"/>
      <c r="BS252" s="75"/>
      <c r="BT252" s="75"/>
      <c r="BU252" s="75"/>
      <c r="BV252" s="75"/>
      <c r="BW252" s="75"/>
      <c r="BX252" s="75"/>
      <c r="BY252" s="75"/>
      <c r="BZ252" s="75"/>
      <c r="CA252" s="75"/>
      <c r="CB252" s="75"/>
      <c r="CC252" s="75"/>
      <c r="CD252" s="75"/>
      <c r="CE252" s="75"/>
      <c r="CF252" s="75"/>
      <c r="CG252" s="75"/>
      <c r="CH252" s="75"/>
      <c r="CI252" s="75"/>
      <c r="CJ252" s="75"/>
      <c r="CK252" s="75"/>
      <c r="CL252" s="75"/>
      <c r="CM252" s="75"/>
      <c r="CN252" s="75"/>
      <c r="CO252" s="75"/>
      <c r="CP252" s="75"/>
      <c r="CQ252" s="75"/>
      <c r="CR252" s="75"/>
      <c r="CS252" s="75"/>
      <c r="CT252" s="75"/>
      <c r="CU252" s="75"/>
      <c r="CV252" s="75"/>
      <c r="CW252" s="75"/>
      <c r="CX252" s="75"/>
      <c r="CY252" s="75"/>
      <c r="CZ252" s="75"/>
      <c r="DA252" s="76"/>
    </row>
    <row r="253" spans="1:105" s="5" customFormat="1" ht="15" customHeight="1">
      <c r="A253" s="31" t="s">
        <v>30</v>
      </c>
      <c r="B253" s="31"/>
      <c r="C253" s="31"/>
      <c r="D253" s="31"/>
      <c r="E253" s="31"/>
      <c r="F253" s="31"/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</row>
    <row r="254" spans="1:105" s="5" customFormat="1" ht="15" customHeight="1">
      <c r="A254" s="31" t="s">
        <v>34</v>
      </c>
      <c r="B254" s="31"/>
      <c r="C254" s="31"/>
      <c r="D254" s="31"/>
      <c r="E254" s="31"/>
      <c r="F254" s="31"/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</row>
    <row r="255" spans="1:105" s="5" customFormat="1" ht="15" customHeight="1">
      <c r="A255" s="31" t="s">
        <v>40</v>
      </c>
      <c r="B255" s="31"/>
      <c r="C255" s="31"/>
      <c r="D255" s="31"/>
      <c r="E255" s="31"/>
      <c r="F255" s="31"/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</row>
    <row r="256" spans="1:105" s="5" customFormat="1" ht="15" customHeight="1">
      <c r="A256" s="31" t="s">
        <v>94</v>
      </c>
      <c r="B256" s="31"/>
      <c r="C256" s="31"/>
      <c r="D256" s="31"/>
      <c r="E256" s="31"/>
      <c r="F256" s="31"/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</row>
    <row r="257" spans="1:105" s="5" customFormat="1" ht="15" customHeight="1">
      <c r="A257" s="31" t="s">
        <v>117</v>
      </c>
      <c r="B257" s="31"/>
      <c r="C257" s="31"/>
      <c r="D257" s="31"/>
      <c r="E257" s="31"/>
      <c r="F257" s="31"/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</row>
    <row r="258" spans="1:105" s="20" customFormat="1" ht="15" customHeight="1">
      <c r="A258" s="26"/>
      <c r="B258" s="26"/>
      <c r="C258" s="26"/>
      <c r="D258" s="26"/>
      <c r="E258" s="26"/>
      <c r="F258" s="26"/>
      <c r="G258" s="26"/>
      <c r="H258" s="71" t="s">
        <v>11</v>
      </c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2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>
        <f>SUM(CJ253:DA257)</f>
        <v>0</v>
      </c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</row>
    <row r="259" spans="1:105" s="5" customFormat="1" ht="15" customHeight="1">
      <c r="A259" s="74" t="s">
        <v>103</v>
      </c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5"/>
      <c r="CA259" s="75"/>
      <c r="CB259" s="75"/>
      <c r="CC259" s="75"/>
      <c r="CD259" s="75"/>
      <c r="CE259" s="75"/>
      <c r="CF259" s="75"/>
      <c r="CG259" s="75"/>
      <c r="CH259" s="75"/>
      <c r="CI259" s="75"/>
      <c r="CJ259" s="75"/>
      <c r="CK259" s="75"/>
      <c r="CL259" s="75"/>
      <c r="CM259" s="75"/>
      <c r="CN259" s="75"/>
      <c r="CO259" s="75"/>
      <c r="CP259" s="75"/>
      <c r="CQ259" s="75"/>
      <c r="CR259" s="75"/>
      <c r="CS259" s="75"/>
      <c r="CT259" s="75"/>
      <c r="CU259" s="75"/>
      <c r="CV259" s="75"/>
      <c r="CW259" s="75"/>
      <c r="CX259" s="75"/>
      <c r="CY259" s="75"/>
      <c r="CZ259" s="75"/>
      <c r="DA259" s="76"/>
    </row>
    <row r="260" spans="1:105" s="5" customFormat="1" ht="15" customHeight="1">
      <c r="A260" s="31" t="s">
        <v>30</v>
      </c>
      <c r="B260" s="31"/>
      <c r="C260" s="31"/>
      <c r="D260" s="31"/>
      <c r="E260" s="31"/>
      <c r="F260" s="31"/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</row>
    <row r="261" spans="1:105" s="5" customFormat="1" ht="15" customHeight="1">
      <c r="A261" s="31" t="s">
        <v>34</v>
      </c>
      <c r="B261" s="31"/>
      <c r="C261" s="31"/>
      <c r="D261" s="31"/>
      <c r="E261" s="31"/>
      <c r="F261" s="31"/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</row>
    <row r="262" spans="1:105" s="5" customFormat="1" ht="15" customHeight="1">
      <c r="A262" s="31" t="s">
        <v>40</v>
      </c>
      <c r="B262" s="31"/>
      <c r="C262" s="31"/>
      <c r="D262" s="31"/>
      <c r="E262" s="31"/>
      <c r="F262" s="31"/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</row>
    <row r="263" spans="1:105" s="5" customFormat="1" ht="15" customHeight="1">
      <c r="A263" s="31" t="s">
        <v>94</v>
      </c>
      <c r="B263" s="31"/>
      <c r="C263" s="31"/>
      <c r="D263" s="31"/>
      <c r="E263" s="31"/>
      <c r="F263" s="31"/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</row>
    <row r="264" spans="1:105" s="5" customFormat="1" ht="15" customHeight="1">
      <c r="A264" s="31" t="s">
        <v>117</v>
      </c>
      <c r="B264" s="31"/>
      <c r="C264" s="31"/>
      <c r="D264" s="31"/>
      <c r="E264" s="31"/>
      <c r="F264" s="31"/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</row>
    <row r="265" spans="1:105" s="20" customFormat="1" ht="15" customHeight="1">
      <c r="A265" s="26"/>
      <c r="B265" s="26"/>
      <c r="C265" s="26"/>
      <c r="D265" s="26"/>
      <c r="E265" s="26"/>
      <c r="F265" s="26"/>
      <c r="G265" s="26"/>
      <c r="H265" s="71" t="s">
        <v>11</v>
      </c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2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>
        <f>SUM(CJ260:DA264)</f>
        <v>0</v>
      </c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</row>
    <row r="266" spans="1:105" s="5" customFormat="1" ht="15" customHeight="1">
      <c r="A266" s="74" t="s">
        <v>104</v>
      </c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5"/>
      <c r="BY266" s="75"/>
      <c r="BZ266" s="75"/>
      <c r="CA266" s="75"/>
      <c r="CB266" s="75"/>
      <c r="CC266" s="75"/>
      <c r="CD266" s="75"/>
      <c r="CE266" s="75"/>
      <c r="CF266" s="75"/>
      <c r="CG266" s="75"/>
      <c r="CH266" s="75"/>
      <c r="CI266" s="75"/>
      <c r="CJ266" s="75"/>
      <c r="CK266" s="75"/>
      <c r="CL266" s="75"/>
      <c r="CM266" s="75"/>
      <c r="CN266" s="75"/>
      <c r="CO266" s="75"/>
      <c r="CP266" s="75"/>
      <c r="CQ266" s="75"/>
      <c r="CR266" s="75"/>
      <c r="CS266" s="75"/>
      <c r="CT266" s="75"/>
      <c r="CU266" s="75"/>
      <c r="CV266" s="75"/>
      <c r="CW266" s="75"/>
      <c r="CX266" s="75"/>
      <c r="CY266" s="75"/>
      <c r="CZ266" s="75"/>
      <c r="DA266" s="76"/>
    </row>
    <row r="267" spans="1:105" s="5" customFormat="1" ht="15" customHeight="1">
      <c r="A267" s="31" t="s">
        <v>30</v>
      </c>
      <c r="B267" s="31"/>
      <c r="C267" s="31"/>
      <c r="D267" s="31"/>
      <c r="E267" s="31"/>
      <c r="F267" s="31"/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</row>
    <row r="268" spans="1:105" s="5" customFormat="1" ht="15" customHeight="1">
      <c r="A268" s="31" t="s">
        <v>34</v>
      </c>
      <c r="B268" s="31"/>
      <c r="C268" s="31"/>
      <c r="D268" s="31"/>
      <c r="E268" s="31"/>
      <c r="F268" s="31"/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</row>
    <row r="269" spans="1:105" s="5" customFormat="1" ht="15" customHeight="1">
      <c r="A269" s="31" t="s">
        <v>40</v>
      </c>
      <c r="B269" s="31"/>
      <c r="C269" s="31"/>
      <c r="D269" s="31"/>
      <c r="E269" s="31"/>
      <c r="F269" s="31"/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</row>
    <row r="270" spans="1:105" s="5" customFormat="1" ht="15" customHeight="1">
      <c r="A270" s="31" t="s">
        <v>94</v>
      </c>
      <c r="B270" s="31"/>
      <c r="C270" s="31"/>
      <c r="D270" s="31"/>
      <c r="E270" s="31"/>
      <c r="F270" s="31"/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</row>
    <row r="271" spans="1:105" s="5" customFormat="1" ht="15" customHeight="1">
      <c r="A271" s="31" t="s">
        <v>117</v>
      </c>
      <c r="B271" s="31"/>
      <c r="C271" s="31"/>
      <c r="D271" s="31"/>
      <c r="E271" s="31"/>
      <c r="F271" s="31"/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</row>
    <row r="272" spans="1:105" s="20" customFormat="1" ht="15" customHeight="1">
      <c r="A272" s="26"/>
      <c r="B272" s="26"/>
      <c r="C272" s="26"/>
      <c r="D272" s="26"/>
      <c r="E272" s="26"/>
      <c r="F272" s="26"/>
      <c r="G272" s="26"/>
      <c r="H272" s="71" t="s">
        <v>11</v>
      </c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2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>
        <f>SUM(CJ267:DA271)</f>
        <v>0</v>
      </c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</row>
    <row r="273" ht="10.5" customHeight="1"/>
    <row r="274" spans="1:105" s="6" customFormat="1" ht="14.25">
      <c r="A274" s="36" t="s">
        <v>118</v>
      </c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</row>
    <row r="275" ht="10.5" customHeight="1"/>
    <row r="276" spans="1:105" s="3" customFormat="1" ht="45" customHeight="1">
      <c r="A276" s="49" t="s">
        <v>0</v>
      </c>
      <c r="B276" s="50"/>
      <c r="C276" s="50"/>
      <c r="D276" s="50"/>
      <c r="E276" s="50"/>
      <c r="F276" s="50"/>
      <c r="G276" s="51"/>
      <c r="H276" s="49" t="s">
        <v>54</v>
      </c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1"/>
      <c r="AP276" s="49" t="s">
        <v>69</v>
      </c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1"/>
      <c r="BF276" s="49" t="s">
        <v>70</v>
      </c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1"/>
      <c r="BV276" s="49" t="s">
        <v>71</v>
      </c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1"/>
      <c r="CL276" s="49" t="s">
        <v>72</v>
      </c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1"/>
    </row>
    <row r="277" spans="1:105" s="4" customFormat="1" ht="12.75">
      <c r="A277" s="33">
        <v>1</v>
      </c>
      <c r="B277" s="33"/>
      <c r="C277" s="33"/>
      <c r="D277" s="33"/>
      <c r="E277" s="33"/>
      <c r="F277" s="33"/>
      <c r="G277" s="33"/>
      <c r="H277" s="33">
        <v>2</v>
      </c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>
        <v>4</v>
      </c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>
        <v>5</v>
      </c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>
        <v>6</v>
      </c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>
        <v>6</v>
      </c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</row>
    <row r="278" spans="1:105" s="20" customFormat="1" ht="15" customHeight="1">
      <c r="A278" s="80"/>
      <c r="B278" s="80"/>
      <c r="C278" s="80"/>
      <c r="D278" s="80"/>
      <c r="E278" s="80"/>
      <c r="F278" s="80"/>
      <c r="G278" s="80"/>
      <c r="H278" s="64" t="s">
        <v>89</v>
      </c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6"/>
      <c r="AP278" s="32" t="s">
        <v>12</v>
      </c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 t="s">
        <v>12</v>
      </c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 t="s">
        <v>12</v>
      </c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67">
        <f>CL286+CL293</f>
        <v>5669529.3</v>
      </c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</row>
    <row r="279" spans="1:105" s="5" customFormat="1" ht="15" customHeight="1">
      <c r="A279" s="77" t="s">
        <v>2</v>
      </c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8"/>
      <c r="AN279" s="78"/>
      <c r="AO279" s="78"/>
      <c r="AP279" s="78"/>
      <c r="AQ279" s="78"/>
      <c r="AR279" s="78"/>
      <c r="AS279" s="78"/>
      <c r="AT279" s="78"/>
      <c r="AU279" s="78"/>
      <c r="AV279" s="78"/>
      <c r="AW279" s="78"/>
      <c r="AX279" s="78"/>
      <c r="AY279" s="78"/>
      <c r="AZ279" s="78"/>
      <c r="BA279" s="78"/>
      <c r="BB279" s="78"/>
      <c r="BC279" s="78"/>
      <c r="BD279" s="78"/>
      <c r="BE279" s="78"/>
      <c r="BF279" s="78"/>
      <c r="BG279" s="78"/>
      <c r="BH279" s="78"/>
      <c r="BI279" s="78"/>
      <c r="BJ279" s="78"/>
      <c r="BK279" s="78"/>
      <c r="BL279" s="78"/>
      <c r="BM279" s="78"/>
      <c r="BN279" s="78"/>
      <c r="BO279" s="78"/>
      <c r="BP279" s="78"/>
      <c r="BQ279" s="78"/>
      <c r="BR279" s="78"/>
      <c r="BS279" s="78"/>
      <c r="BT279" s="78"/>
      <c r="BU279" s="78"/>
      <c r="BV279" s="78"/>
      <c r="BW279" s="78"/>
      <c r="BX279" s="78"/>
      <c r="BY279" s="78"/>
      <c r="BZ279" s="78"/>
      <c r="CA279" s="78"/>
      <c r="CB279" s="78"/>
      <c r="CC279" s="78"/>
      <c r="CD279" s="7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9"/>
    </row>
    <row r="280" spans="1:105" s="5" customFormat="1" ht="15" customHeight="1">
      <c r="A280" s="74" t="s">
        <v>100</v>
      </c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5"/>
      <c r="BY280" s="75"/>
      <c r="BZ280" s="75"/>
      <c r="CA280" s="75"/>
      <c r="CB280" s="75"/>
      <c r="CC280" s="75"/>
      <c r="CD280" s="75"/>
      <c r="CE280" s="75"/>
      <c r="CF280" s="75"/>
      <c r="CG280" s="75"/>
      <c r="CH280" s="75"/>
      <c r="CI280" s="75"/>
      <c r="CJ280" s="75"/>
      <c r="CK280" s="75"/>
      <c r="CL280" s="75"/>
      <c r="CM280" s="75"/>
      <c r="CN280" s="75"/>
      <c r="CO280" s="75"/>
      <c r="CP280" s="75"/>
      <c r="CQ280" s="75"/>
      <c r="CR280" s="75"/>
      <c r="CS280" s="75"/>
      <c r="CT280" s="75"/>
      <c r="CU280" s="75"/>
      <c r="CV280" s="75"/>
      <c r="CW280" s="75"/>
      <c r="CX280" s="75"/>
      <c r="CY280" s="75"/>
      <c r="CZ280" s="75"/>
      <c r="DA280" s="76"/>
    </row>
    <row r="281" spans="1:105" s="5" customFormat="1" ht="15" customHeight="1">
      <c r="A281" s="94" t="s">
        <v>30</v>
      </c>
      <c r="B281" s="94"/>
      <c r="C281" s="94"/>
      <c r="D281" s="94"/>
      <c r="E281" s="94"/>
      <c r="F281" s="94"/>
      <c r="G281" s="94"/>
      <c r="H281" s="95" t="s">
        <v>146</v>
      </c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63">
        <v>262353</v>
      </c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>
        <v>6.5</v>
      </c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>
        <v>1641998.12</v>
      </c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</row>
    <row r="282" spans="1:105" s="5" customFormat="1" ht="15" customHeight="1">
      <c r="A282" s="94" t="s">
        <v>34</v>
      </c>
      <c r="B282" s="94"/>
      <c r="C282" s="94"/>
      <c r="D282" s="94"/>
      <c r="E282" s="94"/>
      <c r="F282" s="94"/>
      <c r="G282" s="94"/>
      <c r="H282" s="95" t="s">
        <v>175</v>
      </c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63">
        <v>1687</v>
      </c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>
        <v>1170</v>
      </c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>
        <v>2800290.88</v>
      </c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</row>
    <row r="283" spans="1:105" s="5" customFormat="1" ht="15" customHeight="1">
      <c r="A283" s="94" t="s">
        <v>40</v>
      </c>
      <c r="B283" s="94"/>
      <c r="C283" s="94"/>
      <c r="D283" s="94"/>
      <c r="E283" s="94"/>
      <c r="F283" s="94"/>
      <c r="G283" s="94"/>
      <c r="H283" s="95" t="s">
        <v>126</v>
      </c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63">
        <v>17660</v>
      </c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>
        <v>27.3</v>
      </c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>
        <v>272553</v>
      </c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</row>
    <row r="284" spans="1:105" s="5" customFormat="1" ht="15" customHeight="1">
      <c r="A284" s="94" t="s">
        <v>94</v>
      </c>
      <c r="B284" s="94"/>
      <c r="C284" s="94"/>
      <c r="D284" s="94"/>
      <c r="E284" s="94"/>
      <c r="F284" s="94"/>
      <c r="G284" s="94"/>
      <c r="H284" s="95" t="s">
        <v>178</v>
      </c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>
        <v>140000</v>
      </c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</row>
    <row r="285" spans="1:105" s="5" customFormat="1" ht="15" customHeight="1">
      <c r="A285" s="94" t="s">
        <v>117</v>
      </c>
      <c r="B285" s="94"/>
      <c r="C285" s="94"/>
      <c r="D285" s="94"/>
      <c r="E285" s="94"/>
      <c r="F285" s="94"/>
      <c r="G285" s="94"/>
      <c r="H285" s="95" t="s">
        <v>190</v>
      </c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>
        <v>37265.39</v>
      </c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</row>
    <row r="286" spans="1:105" s="20" customFormat="1" ht="15" customHeight="1">
      <c r="A286" s="80"/>
      <c r="B286" s="80"/>
      <c r="C286" s="80"/>
      <c r="D286" s="80"/>
      <c r="E286" s="80"/>
      <c r="F286" s="80"/>
      <c r="G286" s="80"/>
      <c r="H286" s="64" t="s">
        <v>11</v>
      </c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6"/>
      <c r="AP286" s="32" t="s">
        <v>12</v>
      </c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 t="s">
        <v>12</v>
      </c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 t="s">
        <v>12</v>
      </c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67">
        <f>SUM(CL281:DA285)</f>
        <v>4892107.39</v>
      </c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</row>
    <row r="287" spans="1:105" s="5" customFormat="1" ht="15" customHeight="1">
      <c r="A287" s="74" t="s">
        <v>110</v>
      </c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5"/>
      <c r="CA287" s="75"/>
      <c r="CB287" s="75"/>
      <c r="CC287" s="75"/>
      <c r="CD287" s="75"/>
      <c r="CE287" s="75"/>
      <c r="CF287" s="75"/>
      <c r="CG287" s="75"/>
      <c r="CH287" s="75"/>
      <c r="CI287" s="75"/>
      <c r="CJ287" s="75"/>
      <c r="CK287" s="75"/>
      <c r="CL287" s="75"/>
      <c r="CM287" s="75"/>
      <c r="CN287" s="75"/>
      <c r="CO287" s="75"/>
      <c r="CP287" s="75"/>
      <c r="CQ287" s="75"/>
      <c r="CR287" s="75"/>
      <c r="CS287" s="75"/>
      <c r="CT287" s="75"/>
      <c r="CU287" s="75"/>
      <c r="CV287" s="75"/>
      <c r="CW287" s="75"/>
      <c r="CX287" s="75"/>
      <c r="CY287" s="75"/>
      <c r="CZ287" s="75"/>
      <c r="DA287" s="76"/>
    </row>
    <row r="288" spans="1:105" s="5" customFormat="1" ht="15" customHeight="1">
      <c r="A288" s="94" t="s">
        <v>30</v>
      </c>
      <c r="B288" s="94"/>
      <c r="C288" s="94"/>
      <c r="D288" s="94"/>
      <c r="E288" s="94"/>
      <c r="F288" s="94"/>
      <c r="G288" s="94"/>
      <c r="H288" s="95" t="s">
        <v>146</v>
      </c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63">
        <v>12410</v>
      </c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>
        <v>6.5</v>
      </c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>
        <v>184064.84</v>
      </c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</row>
    <row r="289" spans="1:105" s="5" customFormat="1" ht="15" customHeight="1">
      <c r="A289" s="94" t="s">
        <v>34</v>
      </c>
      <c r="B289" s="94"/>
      <c r="C289" s="94"/>
      <c r="D289" s="94"/>
      <c r="E289" s="94"/>
      <c r="F289" s="94"/>
      <c r="G289" s="94"/>
      <c r="H289" s="95" t="s">
        <v>175</v>
      </c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63">
        <v>102</v>
      </c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>
        <v>1170</v>
      </c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>
        <v>320000</v>
      </c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</row>
    <row r="290" spans="1:105" s="5" customFormat="1" ht="15" customHeight="1">
      <c r="A290" s="94" t="s">
        <v>40</v>
      </c>
      <c r="B290" s="94"/>
      <c r="C290" s="94"/>
      <c r="D290" s="94"/>
      <c r="E290" s="94"/>
      <c r="F290" s="94"/>
      <c r="G290" s="94"/>
      <c r="H290" s="95" t="s">
        <v>126</v>
      </c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63">
        <v>10989</v>
      </c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>
        <v>27.3</v>
      </c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>
        <v>255935.16</v>
      </c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</row>
    <row r="291" spans="1:105" s="5" customFormat="1" ht="15" customHeight="1">
      <c r="A291" s="94" t="s">
        <v>94</v>
      </c>
      <c r="B291" s="94"/>
      <c r="C291" s="94"/>
      <c r="D291" s="94"/>
      <c r="E291" s="94"/>
      <c r="F291" s="94"/>
      <c r="G291" s="94"/>
      <c r="H291" s="95" t="s">
        <v>190</v>
      </c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>
        <v>17421.91</v>
      </c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</row>
    <row r="292" spans="1:105" s="5" customFormat="1" ht="15" customHeight="1">
      <c r="A292" s="94"/>
      <c r="B292" s="94"/>
      <c r="C292" s="94"/>
      <c r="D292" s="94"/>
      <c r="E292" s="94"/>
      <c r="F292" s="94"/>
      <c r="G292" s="94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</row>
    <row r="293" spans="1:105" s="20" customFormat="1" ht="15" customHeight="1">
      <c r="A293" s="80"/>
      <c r="B293" s="80"/>
      <c r="C293" s="80"/>
      <c r="D293" s="80"/>
      <c r="E293" s="80"/>
      <c r="F293" s="80"/>
      <c r="G293" s="80"/>
      <c r="H293" s="64" t="s">
        <v>11</v>
      </c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6"/>
      <c r="AP293" s="32" t="s">
        <v>12</v>
      </c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 t="s">
        <v>12</v>
      </c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 t="s">
        <v>12</v>
      </c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67">
        <f>SUM(CL288:DA292)</f>
        <v>777421.91</v>
      </c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</row>
    <row r="295" spans="1:105" s="6" customFormat="1" ht="14.25">
      <c r="A295" s="36" t="s">
        <v>76</v>
      </c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</row>
    <row r="296" ht="10.5" customHeight="1"/>
    <row r="297" spans="1:105" s="3" customFormat="1" ht="45" customHeight="1">
      <c r="A297" s="37" t="s">
        <v>0</v>
      </c>
      <c r="B297" s="38"/>
      <c r="C297" s="38"/>
      <c r="D297" s="38"/>
      <c r="E297" s="38"/>
      <c r="F297" s="38"/>
      <c r="G297" s="39"/>
      <c r="H297" s="37" t="s">
        <v>54</v>
      </c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9"/>
      <c r="BD297" s="37" t="s">
        <v>73</v>
      </c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9"/>
      <c r="BT297" s="37" t="s">
        <v>75</v>
      </c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9"/>
      <c r="CJ297" s="37" t="s">
        <v>74</v>
      </c>
      <c r="CK297" s="38"/>
      <c r="CL297" s="38"/>
      <c r="CM297" s="38"/>
      <c r="CN297" s="38"/>
      <c r="CO297" s="38"/>
      <c r="CP297" s="38"/>
      <c r="CQ297" s="38"/>
      <c r="CR297" s="38"/>
      <c r="CS297" s="38"/>
      <c r="CT297" s="38"/>
      <c r="CU297" s="38"/>
      <c r="CV297" s="38"/>
      <c r="CW297" s="38"/>
      <c r="CX297" s="38"/>
      <c r="CY297" s="38"/>
      <c r="CZ297" s="38"/>
      <c r="DA297" s="39"/>
    </row>
    <row r="298" spans="1:105" s="4" customFormat="1" ht="12.75">
      <c r="A298" s="33">
        <v>1</v>
      </c>
      <c r="B298" s="33"/>
      <c r="C298" s="33"/>
      <c r="D298" s="33"/>
      <c r="E298" s="33"/>
      <c r="F298" s="33"/>
      <c r="G298" s="33"/>
      <c r="H298" s="33">
        <v>2</v>
      </c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>
        <v>4</v>
      </c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>
        <v>5</v>
      </c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>
        <v>6</v>
      </c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</row>
    <row r="299" spans="1:105" s="20" customFormat="1" ht="15" customHeight="1">
      <c r="A299" s="74" t="s">
        <v>100</v>
      </c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  <c r="BZ299" s="75"/>
      <c r="CA299" s="75"/>
      <c r="CB299" s="75"/>
      <c r="CC299" s="75"/>
      <c r="CD299" s="75"/>
      <c r="CE299" s="75"/>
      <c r="CF299" s="75"/>
      <c r="CG299" s="75"/>
      <c r="CH299" s="75"/>
      <c r="CI299" s="75"/>
      <c r="CJ299" s="75"/>
      <c r="CK299" s="75"/>
      <c r="CL299" s="75"/>
      <c r="CM299" s="75"/>
      <c r="CN299" s="75"/>
      <c r="CO299" s="75"/>
      <c r="CP299" s="75"/>
      <c r="CQ299" s="75"/>
      <c r="CR299" s="75"/>
      <c r="CS299" s="75"/>
      <c r="CT299" s="75"/>
      <c r="CU299" s="75"/>
      <c r="CV299" s="75"/>
      <c r="CW299" s="75"/>
      <c r="CX299" s="75"/>
      <c r="CY299" s="75"/>
      <c r="CZ299" s="75"/>
      <c r="DA299" s="76"/>
    </row>
    <row r="300" spans="1:105" s="5" customFormat="1" ht="15" customHeight="1">
      <c r="A300" s="94" t="s">
        <v>30</v>
      </c>
      <c r="B300" s="94"/>
      <c r="C300" s="94"/>
      <c r="D300" s="94"/>
      <c r="E300" s="94"/>
      <c r="F300" s="94"/>
      <c r="G300" s="94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</row>
    <row r="301" spans="1:105" s="5" customFormat="1" ht="15" customHeight="1">
      <c r="A301" s="94" t="s">
        <v>34</v>
      </c>
      <c r="B301" s="94"/>
      <c r="C301" s="94"/>
      <c r="D301" s="94"/>
      <c r="E301" s="94"/>
      <c r="F301" s="94"/>
      <c r="G301" s="94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</row>
    <row r="302" spans="1:105" s="20" customFormat="1" ht="15" customHeight="1">
      <c r="A302" s="80"/>
      <c r="B302" s="80"/>
      <c r="C302" s="80"/>
      <c r="D302" s="80"/>
      <c r="E302" s="80"/>
      <c r="F302" s="80"/>
      <c r="G302" s="80"/>
      <c r="H302" s="65" t="s">
        <v>11</v>
      </c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6"/>
      <c r="BD302" s="32" t="s">
        <v>12</v>
      </c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 t="s">
        <v>12</v>
      </c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67">
        <v>0</v>
      </c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</row>
    <row r="304" spans="1:105" s="6" customFormat="1" ht="30.75" customHeight="1">
      <c r="A304" s="81" t="s">
        <v>141</v>
      </c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81"/>
      <c r="CL304" s="81"/>
      <c r="CM304" s="81"/>
      <c r="CN304" s="81"/>
      <c r="CO304" s="81"/>
      <c r="CP304" s="81"/>
      <c r="CQ304" s="81"/>
      <c r="CR304" s="81"/>
      <c r="CS304" s="81"/>
      <c r="CT304" s="81"/>
      <c r="CU304" s="81"/>
      <c r="CV304" s="81"/>
      <c r="CW304" s="81"/>
      <c r="CX304" s="81"/>
      <c r="CY304" s="81"/>
      <c r="CZ304" s="81"/>
      <c r="DA304" s="81"/>
    </row>
    <row r="305" ht="10.5" customHeight="1"/>
    <row r="306" spans="1:105" s="3" customFormat="1" ht="45" customHeight="1">
      <c r="A306" s="37" t="s">
        <v>0</v>
      </c>
      <c r="B306" s="38"/>
      <c r="C306" s="38"/>
      <c r="D306" s="38"/>
      <c r="E306" s="38"/>
      <c r="F306" s="38"/>
      <c r="G306" s="39"/>
      <c r="H306" s="37" t="s">
        <v>20</v>
      </c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9"/>
      <c r="BD306" s="37" t="s">
        <v>77</v>
      </c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9"/>
      <c r="BT306" s="37" t="s">
        <v>78</v>
      </c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9"/>
      <c r="CJ306" s="37" t="s">
        <v>79</v>
      </c>
      <c r="CK306" s="38"/>
      <c r="CL306" s="38"/>
      <c r="CM306" s="38"/>
      <c r="CN306" s="38"/>
      <c r="CO306" s="38"/>
      <c r="CP306" s="38"/>
      <c r="CQ306" s="38"/>
      <c r="CR306" s="38"/>
      <c r="CS306" s="38"/>
      <c r="CT306" s="38"/>
      <c r="CU306" s="38"/>
      <c r="CV306" s="38"/>
      <c r="CW306" s="38"/>
      <c r="CX306" s="38"/>
      <c r="CY306" s="38"/>
      <c r="CZ306" s="38"/>
      <c r="DA306" s="39"/>
    </row>
    <row r="307" spans="1:105" s="4" customFormat="1" ht="12.75">
      <c r="A307" s="33">
        <v>1</v>
      </c>
      <c r="B307" s="33"/>
      <c r="C307" s="33"/>
      <c r="D307" s="33"/>
      <c r="E307" s="33"/>
      <c r="F307" s="33"/>
      <c r="G307" s="33"/>
      <c r="H307" s="33">
        <v>2</v>
      </c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>
        <v>3</v>
      </c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>
        <v>4</v>
      </c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>
        <v>5</v>
      </c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</row>
    <row r="308" spans="1:105" s="20" customFormat="1" ht="15" customHeight="1">
      <c r="A308" s="80"/>
      <c r="B308" s="80"/>
      <c r="C308" s="80"/>
      <c r="D308" s="80"/>
      <c r="E308" s="80"/>
      <c r="F308" s="80"/>
      <c r="G308" s="80"/>
      <c r="H308" s="65" t="s">
        <v>89</v>
      </c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6"/>
      <c r="BD308" s="32" t="s">
        <v>12</v>
      </c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 t="s">
        <v>12</v>
      </c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67">
        <f>CJ324+CJ339+CJ354+CJ369</f>
        <v>1846316.97</v>
      </c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</row>
    <row r="309" spans="1:105" s="5" customFormat="1" ht="12" customHeight="1">
      <c r="A309" s="77" t="s">
        <v>2</v>
      </c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  <c r="AO309" s="78"/>
      <c r="AP309" s="78"/>
      <c r="AQ309" s="78"/>
      <c r="AR309" s="78"/>
      <c r="AS309" s="78"/>
      <c r="AT309" s="78"/>
      <c r="AU309" s="78"/>
      <c r="AV309" s="78"/>
      <c r="AW309" s="78"/>
      <c r="AX309" s="78"/>
      <c r="AY309" s="78"/>
      <c r="AZ309" s="78"/>
      <c r="BA309" s="78"/>
      <c r="BB309" s="78"/>
      <c r="BC309" s="78"/>
      <c r="BD309" s="78"/>
      <c r="BE309" s="78"/>
      <c r="BF309" s="78"/>
      <c r="BG309" s="78"/>
      <c r="BH309" s="78"/>
      <c r="BI309" s="78"/>
      <c r="BJ309" s="78"/>
      <c r="BK309" s="78"/>
      <c r="BL309" s="78"/>
      <c r="BM309" s="78"/>
      <c r="BN309" s="78"/>
      <c r="BO309" s="78"/>
      <c r="BP309" s="78"/>
      <c r="BQ309" s="78"/>
      <c r="BR309" s="78"/>
      <c r="BS309" s="78"/>
      <c r="BT309" s="78"/>
      <c r="BU309" s="78"/>
      <c r="BV309" s="78"/>
      <c r="BW309" s="78"/>
      <c r="BX309" s="78"/>
      <c r="BY309" s="78"/>
      <c r="BZ309" s="78"/>
      <c r="CA309" s="78"/>
      <c r="CB309" s="78"/>
      <c r="CC309" s="78"/>
      <c r="CD309" s="7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9"/>
    </row>
    <row r="310" spans="1:105" s="20" customFormat="1" ht="15" customHeight="1">
      <c r="A310" s="74" t="s">
        <v>100</v>
      </c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  <c r="BZ310" s="75"/>
      <c r="CA310" s="75"/>
      <c r="CB310" s="75"/>
      <c r="CC310" s="75"/>
      <c r="CD310" s="75"/>
      <c r="CE310" s="75"/>
      <c r="CF310" s="75"/>
      <c r="CG310" s="75"/>
      <c r="CH310" s="75"/>
      <c r="CI310" s="75"/>
      <c r="CJ310" s="75"/>
      <c r="CK310" s="75"/>
      <c r="CL310" s="75"/>
      <c r="CM310" s="75"/>
      <c r="CN310" s="75"/>
      <c r="CO310" s="75"/>
      <c r="CP310" s="75"/>
      <c r="CQ310" s="75"/>
      <c r="CR310" s="75"/>
      <c r="CS310" s="75"/>
      <c r="CT310" s="75"/>
      <c r="CU310" s="75"/>
      <c r="CV310" s="75"/>
      <c r="CW310" s="75"/>
      <c r="CX310" s="75"/>
      <c r="CY310" s="75"/>
      <c r="CZ310" s="75"/>
      <c r="DA310" s="76"/>
    </row>
    <row r="311" spans="1:105" s="5" customFormat="1" ht="15" customHeight="1">
      <c r="A311" s="31" t="s">
        <v>30</v>
      </c>
      <c r="B311" s="31"/>
      <c r="C311" s="31"/>
      <c r="D311" s="31"/>
      <c r="E311" s="31"/>
      <c r="F311" s="31"/>
      <c r="G311" s="31"/>
      <c r="H311" s="29" t="s">
        <v>127</v>
      </c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30" t="s">
        <v>147</v>
      </c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73">
        <v>1</v>
      </c>
      <c r="BU311" s="73"/>
      <c r="BV311" s="73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30">
        <v>35000</v>
      </c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</row>
    <row r="312" spans="1:105" s="5" customFormat="1" ht="15" customHeight="1">
      <c r="A312" s="31" t="s">
        <v>34</v>
      </c>
      <c r="B312" s="31"/>
      <c r="C312" s="31"/>
      <c r="D312" s="31"/>
      <c r="E312" s="31"/>
      <c r="F312" s="31"/>
      <c r="G312" s="31"/>
      <c r="H312" s="29" t="s">
        <v>182</v>
      </c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30" t="s">
        <v>148</v>
      </c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73">
        <v>1</v>
      </c>
      <c r="BU312" s="73"/>
      <c r="BV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</row>
    <row r="313" spans="1:105" s="5" customFormat="1" ht="15" customHeight="1">
      <c r="A313" s="31" t="s">
        <v>40</v>
      </c>
      <c r="B313" s="31"/>
      <c r="C313" s="31"/>
      <c r="D313" s="31"/>
      <c r="E313" s="31"/>
      <c r="F313" s="31"/>
      <c r="G313" s="31"/>
      <c r="H313" s="29" t="s">
        <v>128</v>
      </c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30" t="s">
        <v>147</v>
      </c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73">
        <v>1</v>
      </c>
      <c r="BU313" s="73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30">
        <v>24636</v>
      </c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</row>
    <row r="314" spans="1:105" s="5" customFormat="1" ht="15" customHeight="1">
      <c r="A314" s="31" t="s">
        <v>94</v>
      </c>
      <c r="B314" s="31"/>
      <c r="C314" s="31"/>
      <c r="D314" s="31"/>
      <c r="E314" s="31"/>
      <c r="F314" s="31"/>
      <c r="G314" s="31"/>
      <c r="H314" s="29" t="s">
        <v>129</v>
      </c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30" t="s">
        <v>147</v>
      </c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73">
        <v>2</v>
      </c>
      <c r="BU314" s="73"/>
      <c r="BV314" s="73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30">
        <v>12000</v>
      </c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</row>
    <row r="315" spans="1:105" s="5" customFormat="1" ht="15" customHeight="1">
      <c r="A315" s="31" t="s">
        <v>117</v>
      </c>
      <c r="B315" s="31"/>
      <c r="C315" s="31"/>
      <c r="D315" s="31"/>
      <c r="E315" s="31"/>
      <c r="F315" s="31"/>
      <c r="G315" s="31"/>
      <c r="H315" s="29" t="s">
        <v>130</v>
      </c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30" t="s">
        <v>172</v>
      </c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73">
        <v>1</v>
      </c>
      <c r="BU315" s="73"/>
      <c r="BV315" s="73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</row>
    <row r="316" spans="1:105" s="5" customFormat="1" ht="15" customHeight="1">
      <c r="A316" s="31" t="s">
        <v>132</v>
      </c>
      <c r="B316" s="31"/>
      <c r="C316" s="31"/>
      <c r="D316" s="31"/>
      <c r="E316" s="31"/>
      <c r="F316" s="31"/>
      <c r="G316" s="31"/>
      <c r="H316" s="29" t="s">
        <v>179</v>
      </c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30" t="s">
        <v>147</v>
      </c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73">
        <v>2</v>
      </c>
      <c r="BU316" s="73"/>
      <c r="BV316" s="73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30">
        <v>1500.97</v>
      </c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</row>
    <row r="317" spans="1:105" s="5" customFormat="1" ht="15" customHeight="1">
      <c r="A317" s="31" t="s">
        <v>133</v>
      </c>
      <c r="B317" s="31"/>
      <c r="C317" s="31"/>
      <c r="D317" s="31"/>
      <c r="E317" s="31"/>
      <c r="F317" s="31"/>
      <c r="G317" s="31"/>
      <c r="H317" s="29" t="s">
        <v>186</v>
      </c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30" t="s">
        <v>147</v>
      </c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73">
        <v>1</v>
      </c>
      <c r="BU317" s="73"/>
      <c r="BV317" s="73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</row>
    <row r="318" spans="1:105" s="5" customFormat="1" ht="15" customHeight="1">
      <c r="A318" s="31" t="s">
        <v>134</v>
      </c>
      <c r="B318" s="31"/>
      <c r="C318" s="31"/>
      <c r="D318" s="31"/>
      <c r="E318" s="31"/>
      <c r="F318" s="31"/>
      <c r="G318" s="31"/>
      <c r="H318" s="29" t="s">
        <v>150</v>
      </c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30" t="s">
        <v>147</v>
      </c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73">
        <v>1</v>
      </c>
      <c r="BU318" s="73"/>
      <c r="BV318" s="73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30">
        <v>25000</v>
      </c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</row>
    <row r="319" spans="1:105" s="5" customFormat="1" ht="15" customHeight="1">
      <c r="A319" s="31" t="s">
        <v>135</v>
      </c>
      <c r="B319" s="31"/>
      <c r="C319" s="31"/>
      <c r="D319" s="31"/>
      <c r="E319" s="31"/>
      <c r="F319" s="31"/>
      <c r="G319" s="31"/>
      <c r="H319" s="29" t="s">
        <v>187</v>
      </c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30" t="s">
        <v>147</v>
      </c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73">
        <v>1</v>
      </c>
      <c r="BU319" s="73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</row>
    <row r="320" spans="1:105" s="5" customFormat="1" ht="15" customHeight="1">
      <c r="A320" s="31" t="s">
        <v>136</v>
      </c>
      <c r="B320" s="31"/>
      <c r="C320" s="31"/>
      <c r="D320" s="31"/>
      <c r="E320" s="31"/>
      <c r="F320" s="31"/>
      <c r="G320" s="31"/>
      <c r="H320" s="95" t="s">
        <v>157</v>
      </c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30" t="s">
        <v>147</v>
      </c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73">
        <v>1</v>
      </c>
      <c r="BU320" s="73"/>
      <c r="BV320" s="73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30">
        <v>22680</v>
      </c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</row>
    <row r="321" spans="1:105" s="5" customFormat="1" ht="15" customHeight="1">
      <c r="A321" s="31" t="s">
        <v>137</v>
      </c>
      <c r="B321" s="31"/>
      <c r="C321" s="31"/>
      <c r="D321" s="31"/>
      <c r="E321" s="31"/>
      <c r="F321" s="31"/>
      <c r="G321" s="31"/>
      <c r="H321" s="29" t="s">
        <v>131</v>
      </c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30" t="s">
        <v>148</v>
      </c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73">
        <v>1</v>
      </c>
      <c r="BU321" s="73"/>
      <c r="BV321" s="73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30">
        <v>44000</v>
      </c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</row>
    <row r="322" spans="1:105" s="5" customFormat="1" ht="24" customHeight="1">
      <c r="A322" s="31" t="s">
        <v>138</v>
      </c>
      <c r="B322" s="31"/>
      <c r="C322" s="31"/>
      <c r="D322" s="31"/>
      <c r="E322" s="31"/>
      <c r="F322" s="31"/>
      <c r="G322" s="31"/>
      <c r="H322" s="29" t="s">
        <v>149</v>
      </c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97" t="s">
        <v>158</v>
      </c>
      <c r="BE322" s="98"/>
      <c r="BF322" s="98"/>
      <c r="BG322" s="98"/>
      <c r="BH322" s="98"/>
      <c r="BI322" s="98"/>
      <c r="BJ322" s="98"/>
      <c r="BK322" s="98"/>
      <c r="BL322" s="98"/>
      <c r="BM322" s="98"/>
      <c r="BN322" s="98"/>
      <c r="BO322" s="98"/>
      <c r="BP322" s="98"/>
      <c r="BQ322" s="98"/>
      <c r="BR322" s="98"/>
      <c r="BS322" s="99"/>
      <c r="BT322" s="73">
        <v>1</v>
      </c>
      <c r="BU322" s="73"/>
      <c r="BV322" s="73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30">
        <v>73000</v>
      </c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</row>
    <row r="323" spans="1:105" s="5" customFormat="1" ht="15" customHeight="1">
      <c r="A323" s="31" t="s">
        <v>139</v>
      </c>
      <c r="B323" s="31"/>
      <c r="C323" s="31"/>
      <c r="D323" s="31"/>
      <c r="E323" s="31"/>
      <c r="F323" s="31"/>
      <c r="G323" s="31"/>
      <c r="H323" s="95" t="s">
        <v>193</v>
      </c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30" t="s">
        <v>147</v>
      </c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73">
        <v>1</v>
      </c>
      <c r="BU323" s="73"/>
      <c r="BV323" s="73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30">
        <v>22000</v>
      </c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</row>
    <row r="324" spans="1:105" s="20" customFormat="1" ht="15" customHeight="1">
      <c r="A324" s="26"/>
      <c r="B324" s="26"/>
      <c r="C324" s="26"/>
      <c r="D324" s="26"/>
      <c r="E324" s="26"/>
      <c r="F324" s="26"/>
      <c r="G324" s="26"/>
      <c r="H324" s="71" t="s">
        <v>11</v>
      </c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2"/>
      <c r="BD324" s="28" t="s">
        <v>12</v>
      </c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 t="s">
        <v>12</v>
      </c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>
        <f>SUM(CJ311:DA323)</f>
        <v>259816.97</v>
      </c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</row>
    <row r="325" spans="1:105" s="20" customFormat="1" ht="15" customHeight="1">
      <c r="A325" s="74" t="s">
        <v>99</v>
      </c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  <c r="CB325" s="75"/>
      <c r="CC325" s="75"/>
      <c r="CD325" s="75"/>
      <c r="CE325" s="75"/>
      <c r="CF325" s="75"/>
      <c r="CG325" s="75"/>
      <c r="CH325" s="75"/>
      <c r="CI325" s="75"/>
      <c r="CJ325" s="75"/>
      <c r="CK325" s="75"/>
      <c r="CL325" s="75"/>
      <c r="CM325" s="75"/>
      <c r="CN325" s="75"/>
      <c r="CO325" s="75"/>
      <c r="CP325" s="75"/>
      <c r="CQ325" s="75"/>
      <c r="CR325" s="75"/>
      <c r="CS325" s="75"/>
      <c r="CT325" s="75"/>
      <c r="CU325" s="75"/>
      <c r="CV325" s="75"/>
      <c r="CW325" s="75"/>
      <c r="CX325" s="75"/>
      <c r="CY325" s="75"/>
      <c r="CZ325" s="75"/>
      <c r="DA325" s="76"/>
    </row>
    <row r="326" spans="1:105" s="5" customFormat="1" ht="15" customHeight="1">
      <c r="A326" s="31" t="s">
        <v>30</v>
      </c>
      <c r="B326" s="31"/>
      <c r="C326" s="31"/>
      <c r="D326" s="31"/>
      <c r="E326" s="31"/>
      <c r="F326" s="31"/>
      <c r="G326" s="31"/>
      <c r="H326" s="29" t="s">
        <v>151</v>
      </c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30" t="s">
        <v>148</v>
      </c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73">
        <v>3</v>
      </c>
      <c r="BU326" s="73"/>
      <c r="BV326" s="73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30">
        <v>27000</v>
      </c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</row>
    <row r="327" spans="1:105" s="5" customFormat="1" ht="15" customHeight="1">
      <c r="A327" s="31" t="s">
        <v>34</v>
      </c>
      <c r="B327" s="31"/>
      <c r="C327" s="31"/>
      <c r="D327" s="31"/>
      <c r="E327" s="31"/>
      <c r="F327" s="31"/>
      <c r="G327" s="31"/>
      <c r="H327" s="29" t="s">
        <v>152</v>
      </c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30" t="s">
        <v>148</v>
      </c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73">
        <v>9</v>
      </c>
      <c r="BU327" s="73"/>
      <c r="BV327" s="73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30">
        <v>36000</v>
      </c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</row>
    <row r="328" spans="1:105" s="5" customFormat="1" ht="15" customHeight="1">
      <c r="A328" s="31" t="s">
        <v>40</v>
      </c>
      <c r="B328" s="31"/>
      <c r="C328" s="31"/>
      <c r="D328" s="31"/>
      <c r="E328" s="31"/>
      <c r="F328" s="31"/>
      <c r="G328" s="31"/>
      <c r="H328" s="29" t="s">
        <v>194</v>
      </c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30" t="s">
        <v>148</v>
      </c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73">
        <v>12</v>
      </c>
      <c r="BU328" s="73"/>
      <c r="BV328" s="73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30">
        <v>27000</v>
      </c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</row>
    <row r="329" spans="1:105" s="5" customFormat="1" ht="15" customHeight="1">
      <c r="A329" s="31" t="s">
        <v>94</v>
      </c>
      <c r="B329" s="31"/>
      <c r="C329" s="31"/>
      <c r="D329" s="31"/>
      <c r="E329" s="31"/>
      <c r="F329" s="31"/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73"/>
      <c r="BU329" s="73"/>
      <c r="BV329" s="73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</row>
    <row r="330" spans="1:105" s="5" customFormat="1" ht="15" customHeight="1">
      <c r="A330" s="31" t="s">
        <v>117</v>
      </c>
      <c r="B330" s="31"/>
      <c r="C330" s="31"/>
      <c r="D330" s="31"/>
      <c r="E330" s="31"/>
      <c r="F330" s="31"/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73"/>
      <c r="BU330" s="73"/>
      <c r="BV330" s="73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</row>
    <row r="331" spans="1:105" s="5" customFormat="1" ht="15" customHeight="1">
      <c r="A331" s="31" t="s">
        <v>132</v>
      </c>
      <c r="B331" s="31"/>
      <c r="C331" s="31"/>
      <c r="D331" s="31"/>
      <c r="E331" s="31"/>
      <c r="F331" s="31"/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73"/>
      <c r="BU331" s="73"/>
      <c r="BV331" s="73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</row>
    <row r="332" spans="1:105" s="5" customFormat="1" ht="15" customHeight="1">
      <c r="A332" s="31" t="s">
        <v>133</v>
      </c>
      <c r="B332" s="31"/>
      <c r="C332" s="31"/>
      <c r="D332" s="31"/>
      <c r="E332" s="31"/>
      <c r="F332" s="31"/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73"/>
      <c r="BU332" s="73"/>
      <c r="BV332" s="73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</row>
    <row r="333" spans="1:105" s="5" customFormat="1" ht="15" customHeight="1">
      <c r="A333" s="31" t="s">
        <v>134</v>
      </c>
      <c r="B333" s="31"/>
      <c r="C333" s="31"/>
      <c r="D333" s="31"/>
      <c r="E333" s="31"/>
      <c r="F333" s="31"/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73"/>
      <c r="BU333" s="73"/>
      <c r="BV333" s="73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</row>
    <row r="334" spans="1:105" s="5" customFormat="1" ht="15" customHeight="1">
      <c r="A334" s="31" t="s">
        <v>135</v>
      </c>
      <c r="B334" s="31"/>
      <c r="C334" s="31"/>
      <c r="D334" s="31"/>
      <c r="E334" s="31"/>
      <c r="F334" s="31"/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73"/>
      <c r="BU334" s="73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</row>
    <row r="335" spans="1:105" s="5" customFormat="1" ht="15" customHeight="1">
      <c r="A335" s="31" t="s">
        <v>136</v>
      </c>
      <c r="B335" s="31"/>
      <c r="C335" s="31"/>
      <c r="D335" s="31"/>
      <c r="E335" s="31"/>
      <c r="F335" s="31"/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73"/>
      <c r="BU335" s="73"/>
      <c r="BV335" s="73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</row>
    <row r="336" spans="1:105" s="5" customFormat="1" ht="15" customHeight="1">
      <c r="A336" s="31" t="s">
        <v>137</v>
      </c>
      <c r="B336" s="31"/>
      <c r="C336" s="31"/>
      <c r="D336" s="31"/>
      <c r="E336" s="31"/>
      <c r="F336" s="31"/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</row>
    <row r="337" spans="1:105" s="5" customFormat="1" ht="15" customHeight="1">
      <c r="A337" s="31" t="s">
        <v>138</v>
      </c>
      <c r="B337" s="31"/>
      <c r="C337" s="31"/>
      <c r="D337" s="31"/>
      <c r="E337" s="31"/>
      <c r="F337" s="31"/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</row>
    <row r="338" spans="1:105" s="5" customFormat="1" ht="15" customHeight="1">
      <c r="A338" s="31" t="s">
        <v>139</v>
      </c>
      <c r="B338" s="31"/>
      <c r="C338" s="31"/>
      <c r="D338" s="31"/>
      <c r="E338" s="31"/>
      <c r="F338" s="31"/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</row>
    <row r="339" spans="1:105" s="20" customFormat="1" ht="15" customHeight="1">
      <c r="A339" s="26"/>
      <c r="B339" s="26"/>
      <c r="C339" s="26"/>
      <c r="D339" s="26"/>
      <c r="E339" s="26"/>
      <c r="F339" s="26"/>
      <c r="G339" s="26"/>
      <c r="H339" s="71" t="s">
        <v>11</v>
      </c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  <c r="BB339" s="71"/>
      <c r="BC339" s="72"/>
      <c r="BD339" s="28" t="s">
        <v>12</v>
      </c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 t="s">
        <v>12</v>
      </c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>
        <f>SUM(CJ326:DA338)</f>
        <v>90000</v>
      </c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</row>
    <row r="340" spans="1:105" s="20" customFormat="1" ht="15" customHeight="1">
      <c r="A340" s="74" t="s">
        <v>140</v>
      </c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5"/>
      <c r="CA340" s="75"/>
      <c r="CB340" s="75"/>
      <c r="CC340" s="75"/>
      <c r="CD340" s="75"/>
      <c r="CE340" s="75"/>
      <c r="CF340" s="75"/>
      <c r="CG340" s="75"/>
      <c r="CH340" s="75"/>
      <c r="CI340" s="75"/>
      <c r="CJ340" s="75"/>
      <c r="CK340" s="75"/>
      <c r="CL340" s="75"/>
      <c r="CM340" s="75"/>
      <c r="CN340" s="75"/>
      <c r="CO340" s="75"/>
      <c r="CP340" s="75"/>
      <c r="CQ340" s="75"/>
      <c r="CR340" s="75"/>
      <c r="CS340" s="75"/>
      <c r="CT340" s="75"/>
      <c r="CU340" s="75"/>
      <c r="CV340" s="75"/>
      <c r="CW340" s="75"/>
      <c r="CX340" s="75"/>
      <c r="CY340" s="75"/>
      <c r="CZ340" s="75"/>
      <c r="DA340" s="76"/>
    </row>
    <row r="341" spans="1:105" s="5" customFormat="1" ht="15" customHeight="1">
      <c r="A341" s="94" t="s">
        <v>30</v>
      </c>
      <c r="B341" s="94"/>
      <c r="C341" s="94"/>
      <c r="D341" s="94"/>
      <c r="E341" s="94"/>
      <c r="F341" s="94"/>
      <c r="G341" s="94"/>
      <c r="H341" s="95" t="s">
        <v>191</v>
      </c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63" t="s">
        <v>148</v>
      </c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96">
        <v>1</v>
      </c>
      <c r="BU341" s="96"/>
      <c r="BV341" s="96"/>
      <c r="BW341" s="96"/>
      <c r="BX341" s="96"/>
      <c r="BY341" s="96"/>
      <c r="BZ341" s="96"/>
      <c r="CA341" s="96"/>
      <c r="CB341" s="96"/>
      <c r="CC341" s="96"/>
      <c r="CD341" s="96"/>
      <c r="CE341" s="96"/>
      <c r="CF341" s="96"/>
      <c r="CG341" s="96"/>
      <c r="CH341" s="96"/>
      <c r="CI341" s="96"/>
      <c r="CJ341" s="63">
        <v>597500</v>
      </c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</row>
    <row r="342" spans="1:105" s="5" customFormat="1" ht="15" customHeight="1">
      <c r="A342" s="94" t="s">
        <v>34</v>
      </c>
      <c r="B342" s="94"/>
      <c r="C342" s="94"/>
      <c r="D342" s="94"/>
      <c r="E342" s="94"/>
      <c r="F342" s="94"/>
      <c r="G342" s="94"/>
      <c r="H342" s="95" t="s">
        <v>192</v>
      </c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63" t="s">
        <v>148</v>
      </c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96">
        <v>1</v>
      </c>
      <c r="BU342" s="96"/>
      <c r="BV342" s="96"/>
      <c r="BW342" s="96"/>
      <c r="BX342" s="96"/>
      <c r="BY342" s="96"/>
      <c r="BZ342" s="96"/>
      <c r="CA342" s="96"/>
      <c r="CB342" s="96"/>
      <c r="CC342" s="96"/>
      <c r="CD342" s="96"/>
      <c r="CE342" s="96"/>
      <c r="CF342" s="96"/>
      <c r="CG342" s="96"/>
      <c r="CH342" s="96"/>
      <c r="CI342" s="96"/>
      <c r="CJ342" s="63">
        <v>599000</v>
      </c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</row>
    <row r="343" spans="1:105" s="5" customFormat="1" ht="15" customHeight="1">
      <c r="A343" s="94" t="s">
        <v>40</v>
      </c>
      <c r="B343" s="94"/>
      <c r="C343" s="94"/>
      <c r="D343" s="94"/>
      <c r="E343" s="94"/>
      <c r="F343" s="94"/>
      <c r="G343" s="94"/>
      <c r="H343" s="95" t="s">
        <v>168</v>
      </c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63" t="s">
        <v>148</v>
      </c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96">
        <v>2</v>
      </c>
      <c r="BU343" s="96"/>
      <c r="BV343" s="96"/>
      <c r="BW343" s="96"/>
      <c r="BX343" s="96"/>
      <c r="BY343" s="96"/>
      <c r="BZ343" s="96"/>
      <c r="CA343" s="96"/>
      <c r="CB343" s="96"/>
      <c r="CC343" s="96"/>
      <c r="CD343" s="96"/>
      <c r="CE343" s="96"/>
      <c r="CF343" s="96"/>
      <c r="CG343" s="96"/>
      <c r="CH343" s="96"/>
      <c r="CI343" s="96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</row>
    <row r="344" spans="1:105" s="5" customFormat="1" ht="15" customHeight="1">
      <c r="A344" s="94" t="s">
        <v>94</v>
      </c>
      <c r="B344" s="94"/>
      <c r="C344" s="94"/>
      <c r="D344" s="94"/>
      <c r="E344" s="94"/>
      <c r="F344" s="94"/>
      <c r="G344" s="94"/>
      <c r="H344" s="95" t="s">
        <v>169</v>
      </c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63" t="s">
        <v>148</v>
      </c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96">
        <v>1</v>
      </c>
      <c r="BU344" s="96"/>
      <c r="BV344" s="96"/>
      <c r="BW344" s="96"/>
      <c r="BX344" s="96"/>
      <c r="BY344" s="96"/>
      <c r="BZ344" s="96"/>
      <c r="CA344" s="96"/>
      <c r="CB344" s="96"/>
      <c r="CC344" s="96"/>
      <c r="CD344" s="96"/>
      <c r="CE344" s="96"/>
      <c r="CF344" s="96"/>
      <c r="CG344" s="96"/>
      <c r="CH344" s="96"/>
      <c r="CI344" s="96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</row>
    <row r="345" spans="1:105" s="5" customFormat="1" ht="15" customHeight="1">
      <c r="A345" s="94" t="s">
        <v>117</v>
      </c>
      <c r="B345" s="94"/>
      <c r="C345" s="94"/>
      <c r="D345" s="94"/>
      <c r="E345" s="94"/>
      <c r="F345" s="94"/>
      <c r="G345" s="94"/>
      <c r="H345" s="95" t="s">
        <v>170</v>
      </c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63" t="s">
        <v>148</v>
      </c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96">
        <v>1</v>
      </c>
      <c r="BU345" s="96"/>
      <c r="BV345" s="96"/>
      <c r="BW345" s="96"/>
      <c r="BX345" s="96"/>
      <c r="BY345" s="96"/>
      <c r="BZ345" s="96"/>
      <c r="CA345" s="96"/>
      <c r="CB345" s="96"/>
      <c r="CC345" s="96"/>
      <c r="CD345" s="96"/>
      <c r="CE345" s="96"/>
      <c r="CF345" s="96"/>
      <c r="CG345" s="96"/>
      <c r="CH345" s="96"/>
      <c r="CI345" s="96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</row>
    <row r="346" spans="1:105" s="5" customFormat="1" ht="27.75" customHeight="1">
      <c r="A346" s="94" t="s">
        <v>132</v>
      </c>
      <c r="B346" s="94"/>
      <c r="C346" s="94"/>
      <c r="D346" s="94"/>
      <c r="E346" s="94"/>
      <c r="F346" s="94"/>
      <c r="G346" s="94"/>
      <c r="H346" s="95" t="s">
        <v>184</v>
      </c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63" t="s">
        <v>148</v>
      </c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96">
        <v>1</v>
      </c>
      <c r="BU346" s="96"/>
      <c r="BV346" s="96"/>
      <c r="BW346" s="96"/>
      <c r="BX346" s="96"/>
      <c r="BY346" s="96"/>
      <c r="BZ346" s="96"/>
      <c r="CA346" s="96"/>
      <c r="CB346" s="96"/>
      <c r="CC346" s="96"/>
      <c r="CD346" s="96"/>
      <c r="CE346" s="96"/>
      <c r="CF346" s="96"/>
      <c r="CG346" s="96"/>
      <c r="CH346" s="96"/>
      <c r="CI346" s="96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</row>
    <row r="347" spans="1:105" s="5" customFormat="1" ht="15" customHeight="1">
      <c r="A347" s="94" t="s">
        <v>133</v>
      </c>
      <c r="B347" s="94"/>
      <c r="C347" s="94"/>
      <c r="D347" s="94"/>
      <c r="E347" s="94"/>
      <c r="F347" s="94"/>
      <c r="G347" s="94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63" t="s">
        <v>172</v>
      </c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96">
        <v>1</v>
      </c>
      <c r="BU347" s="96"/>
      <c r="BV347" s="96"/>
      <c r="BW347" s="96"/>
      <c r="BX347" s="96"/>
      <c r="BY347" s="96"/>
      <c r="BZ347" s="96"/>
      <c r="CA347" s="96"/>
      <c r="CB347" s="96"/>
      <c r="CC347" s="96"/>
      <c r="CD347" s="96"/>
      <c r="CE347" s="96"/>
      <c r="CF347" s="96"/>
      <c r="CG347" s="96"/>
      <c r="CH347" s="96"/>
      <c r="CI347" s="96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</row>
    <row r="348" spans="1:105" s="5" customFormat="1" ht="15" customHeight="1">
      <c r="A348" s="94" t="s">
        <v>134</v>
      </c>
      <c r="B348" s="94"/>
      <c r="C348" s="94"/>
      <c r="D348" s="94"/>
      <c r="E348" s="94"/>
      <c r="F348" s="94"/>
      <c r="G348" s="94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96"/>
      <c r="BU348" s="96"/>
      <c r="BV348" s="96"/>
      <c r="BW348" s="96"/>
      <c r="BX348" s="96"/>
      <c r="BY348" s="96"/>
      <c r="BZ348" s="96"/>
      <c r="CA348" s="96"/>
      <c r="CB348" s="96"/>
      <c r="CC348" s="96"/>
      <c r="CD348" s="96"/>
      <c r="CE348" s="96"/>
      <c r="CF348" s="96"/>
      <c r="CG348" s="96"/>
      <c r="CH348" s="96"/>
      <c r="CI348" s="96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</row>
    <row r="349" spans="1:105" s="5" customFormat="1" ht="15" customHeight="1">
      <c r="A349" s="94" t="s">
        <v>135</v>
      </c>
      <c r="B349" s="94"/>
      <c r="C349" s="94"/>
      <c r="D349" s="94"/>
      <c r="E349" s="94"/>
      <c r="F349" s="94"/>
      <c r="G349" s="94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96"/>
      <c r="BU349" s="96"/>
      <c r="BV349" s="96"/>
      <c r="BW349" s="96"/>
      <c r="BX349" s="96"/>
      <c r="BY349" s="96"/>
      <c r="BZ349" s="96"/>
      <c r="CA349" s="96"/>
      <c r="CB349" s="96"/>
      <c r="CC349" s="96"/>
      <c r="CD349" s="96"/>
      <c r="CE349" s="96"/>
      <c r="CF349" s="96"/>
      <c r="CG349" s="96"/>
      <c r="CH349" s="96"/>
      <c r="CI349" s="96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</row>
    <row r="350" spans="1:105" s="5" customFormat="1" ht="15" customHeight="1">
      <c r="A350" s="94" t="s">
        <v>136</v>
      </c>
      <c r="B350" s="94"/>
      <c r="C350" s="94"/>
      <c r="D350" s="94"/>
      <c r="E350" s="94"/>
      <c r="F350" s="94"/>
      <c r="G350" s="94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96"/>
      <c r="BU350" s="96"/>
      <c r="BV350" s="96"/>
      <c r="BW350" s="96"/>
      <c r="BX350" s="96"/>
      <c r="BY350" s="96"/>
      <c r="BZ350" s="96"/>
      <c r="CA350" s="96"/>
      <c r="CB350" s="96"/>
      <c r="CC350" s="96"/>
      <c r="CD350" s="96"/>
      <c r="CE350" s="96"/>
      <c r="CF350" s="96"/>
      <c r="CG350" s="96"/>
      <c r="CH350" s="96"/>
      <c r="CI350" s="96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</row>
    <row r="351" spans="1:105" s="5" customFormat="1" ht="15" customHeight="1">
      <c r="A351" s="94" t="s">
        <v>137</v>
      </c>
      <c r="B351" s="94"/>
      <c r="C351" s="94"/>
      <c r="D351" s="94"/>
      <c r="E351" s="94"/>
      <c r="F351" s="94"/>
      <c r="G351" s="94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96"/>
      <c r="BU351" s="96"/>
      <c r="BV351" s="96"/>
      <c r="BW351" s="96"/>
      <c r="BX351" s="96"/>
      <c r="BY351" s="96"/>
      <c r="BZ351" s="96"/>
      <c r="CA351" s="96"/>
      <c r="CB351" s="96"/>
      <c r="CC351" s="96"/>
      <c r="CD351" s="96"/>
      <c r="CE351" s="96"/>
      <c r="CF351" s="96"/>
      <c r="CG351" s="96"/>
      <c r="CH351" s="96"/>
      <c r="CI351" s="96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</row>
    <row r="352" spans="1:105" s="5" customFormat="1" ht="15" customHeight="1">
      <c r="A352" s="94" t="s">
        <v>138</v>
      </c>
      <c r="B352" s="94"/>
      <c r="C352" s="94"/>
      <c r="D352" s="94"/>
      <c r="E352" s="94"/>
      <c r="F352" s="94"/>
      <c r="G352" s="94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96"/>
      <c r="BU352" s="96"/>
      <c r="BV352" s="96"/>
      <c r="BW352" s="96"/>
      <c r="BX352" s="96"/>
      <c r="BY352" s="96"/>
      <c r="BZ352" s="96"/>
      <c r="CA352" s="96"/>
      <c r="CB352" s="96"/>
      <c r="CC352" s="96"/>
      <c r="CD352" s="96"/>
      <c r="CE352" s="96"/>
      <c r="CF352" s="96"/>
      <c r="CG352" s="96"/>
      <c r="CH352" s="96"/>
      <c r="CI352" s="96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</row>
    <row r="353" spans="1:105" s="5" customFormat="1" ht="15" customHeight="1">
      <c r="A353" s="94" t="s">
        <v>139</v>
      </c>
      <c r="B353" s="94"/>
      <c r="C353" s="94"/>
      <c r="D353" s="94"/>
      <c r="E353" s="94"/>
      <c r="F353" s="94"/>
      <c r="G353" s="94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</row>
    <row r="354" spans="1:105" s="20" customFormat="1" ht="15" customHeight="1">
      <c r="A354" s="80"/>
      <c r="B354" s="80"/>
      <c r="C354" s="80"/>
      <c r="D354" s="80"/>
      <c r="E354" s="80"/>
      <c r="F354" s="80"/>
      <c r="G354" s="80"/>
      <c r="H354" s="65" t="s">
        <v>11</v>
      </c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6"/>
      <c r="BD354" s="67" t="s">
        <v>12</v>
      </c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 t="s">
        <v>12</v>
      </c>
      <c r="BU354" s="67"/>
      <c r="BV354" s="67"/>
      <c r="BW354" s="67"/>
      <c r="BX354" s="67"/>
      <c r="BY354" s="67"/>
      <c r="BZ354" s="67"/>
      <c r="CA354" s="67"/>
      <c r="CB354" s="67"/>
      <c r="CC354" s="67"/>
      <c r="CD354" s="67"/>
      <c r="CE354" s="67"/>
      <c r="CF354" s="67"/>
      <c r="CG354" s="67"/>
      <c r="CH354" s="67"/>
      <c r="CI354" s="67"/>
      <c r="CJ354" s="67">
        <f>SUM(CJ341:DA353)</f>
        <v>1196500</v>
      </c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</row>
    <row r="355" spans="1:105" s="20" customFormat="1" ht="15" customHeight="1">
      <c r="A355" s="74" t="s">
        <v>104</v>
      </c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  <c r="BI355" s="75"/>
      <c r="BJ355" s="75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5"/>
      <c r="BY355" s="75"/>
      <c r="BZ355" s="75"/>
      <c r="CA355" s="75"/>
      <c r="CB355" s="75"/>
      <c r="CC355" s="75"/>
      <c r="CD355" s="75"/>
      <c r="CE355" s="75"/>
      <c r="CF355" s="75"/>
      <c r="CG355" s="75"/>
      <c r="CH355" s="75"/>
      <c r="CI355" s="75"/>
      <c r="CJ355" s="75"/>
      <c r="CK355" s="75"/>
      <c r="CL355" s="75"/>
      <c r="CM355" s="75"/>
      <c r="CN355" s="75"/>
      <c r="CO355" s="75"/>
      <c r="CP355" s="75"/>
      <c r="CQ355" s="75"/>
      <c r="CR355" s="75"/>
      <c r="CS355" s="75"/>
      <c r="CT355" s="75"/>
      <c r="CU355" s="75"/>
      <c r="CV355" s="75"/>
      <c r="CW355" s="75"/>
      <c r="CX355" s="75"/>
      <c r="CY355" s="75"/>
      <c r="CZ355" s="75"/>
      <c r="DA355" s="76"/>
    </row>
    <row r="356" spans="1:105" s="5" customFormat="1" ht="15" customHeight="1">
      <c r="A356" s="31" t="s">
        <v>30</v>
      </c>
      <c r="B356" s="31"/>
      <c r="C356" s="31"/>
      <c r="D356" s="31"/>
      <c r="E356" s="31"/>
      <c r="F356" s="31"/>
      <c r="G356" s="31"/>
      <c r="H356" s="29" t="s">
        <v>153</v>
      </c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30" t="s">
        <v>147</v>
      </c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73">
        <v>1</v>
      </c>
      <c r="BU356" s="73"/>
      <c r="BV356" s="73"/>
      <c r="BW356" s="73"/>
      <c r="BX356" s="73"/>
      <c r="BY356" s="73"/>
      <c r="BZ356" s="73"/>
      <c r="CA356" s="73"/>
      <c r="CB356" s="73"/>
      <c r="CC356" s="73"/>
      <c r="CD356" s="73"/>
      <c r="CE356" s="73"/>
      <c r="CF356" s="73"/>
      <c r="CG356" s="73"/>
      <c r="CH356" s="73"/>
      <c r="CI356" s="73"/>
      <c r="CJ356" s="30">
        <v>200000</v>
      </c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</row>
    <row r="357" spans="1:105" s="5" customFormat="1" ht="15" customHeight="1">
      <c r="A357" s="31" t="s">
        <v>34</v>
      </c>
      <c r="B357" s="31"/>
      <c r="C357" s="31"/>
      <c r="D357" s="31"/>
      <c r="E357" s="31"/>
      <c r="F357" s="31"/>
      <c r="G357" s="31"/>
      <c r="H357" s="29" t="s">
        <v>152</v>
      </c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30" t="s">
        <v>148</v>
      </c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73">
        <v>1</v>
      </c>
      <c r="BU357" s="73"/>
      <c r="BV357" s="73"/>
      <c r="BW357" s="73"/>
      <c r="BX357" s="73"/>
      <c r="BY357" s="73"/>
      <c r="BZ357" s="73"/>
      <c r="CA357" s="73"/>
      <c r="CB357" s="73"/>
      <c r="CC357" s="73"/>
      <c r="CD357" s="73"/>
      <c r="CE357" s="73"/>
      <c r="CF357" s="73"/>
      <c r="CG357" s="73"/>
      <c r="CH357" s="73"/>
      <c r="CI357" s="73"/>
      <c r="CJ357" s="30">
        <v>50000</v>
      </c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</row>
    <row r="358" spans="1:105" s="5" customFormat="1" ht="15" customHeight="1">
      <c r="A358" s="31" t="s">
        <v>40</v>
      </c>
      <c r="B358" s="31"/>
      <c r="C358" s="31"/>
      <c r="D358" s="31"/>
      <c r="E358" s="31"/>
      <c r="F358" s="31"/>
      <c r="G358" s="31"/>
      <c r="H358" s="29" t="s">
        <v>151</v>
      </c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30" t="s">
        <v>148</v>
      </c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73">
        <v>1</v>
      </c>
      <c r="BU358" s="73"/>
      <c r="BV358" s="73"/>
      <c r="BW358" s="73"/>
      <c r="BX358" s="73"/>
      <c r="BY358" s="73"/>
      <c r="BZ358" s="73"/>
      <c r="CA358" s="73"/>
      <c r="CB358" s="73"/>
      <c r="CC358" s="73"/>
      <c r="CD358" s="73"/>
      <c r="CE358" s="73"/>
      <c r="CF358" s="73"/>
      <c r="CG358" s="73"/>
      <c r="CH358" s="73"/>
      <c r="CI358" s="73"/>
      <c r="CJ358" s="30">
        <v>50000</v>
      </c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</row>
    <row r="359" spans="1:105" s="5" customFormat="1" ht="15" customHeight="1">
      <c r="A359" s="31" t="s">
        <v>94</v>
      </c>
      <c r="B359" s="31"/>
      <c r="C359" s="31"/>
      <c r="D359" s="31"/>
      <c r="E359" s="31"/>
      <c r="F359" s="31"/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73"/>
      <c r="BU359" s="73"/>
      <c r="BV359" s="73"/>
      <c r="BW359" s="73"/>
      <c r="BX359" s="73"/>
      <c r="BY359" s="73"/>
      <c r="BZ359" s="73"/>
      <c r="CA359" s="73"/>
      <c r="CB359" s="73"/>
      <c r="CC359" s="73"/>
      <c r="CD359" s="73"/>
      <c r="CE359" s="73"/>
      <c r="CF359" s="73"/>
      <c r="CG359" s="73"/>
      <c r="CH359" s="73"/>
      <c r="CI359" s="73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</row>
    <row r="360" spans="1:105" s="5" customFormat="1" ht="15" customHeight="1">
      <c r="A360" s="31" t="s">
        <v>117</v>
      </c>
      <c r="B360" s="31"/>
      <c r="C360" s="31"/>
      <c r="D360" s="31"/>
      <c r="E360" s="31"/>
      <c r="F360" s="31"/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73"/>
      <c r="BU360" s="73"/>
      <c r="BV360" s="73"/>
      <c r="BW360" s="73"/>
      <c r="BX360" s="73"/>
      <c r="BY360" s="73"/>
      <c r="BZ360" s="73"/>
      <c r="CA360" s="73"/>
      <c r="CB360" s="73"/>
      <c r="CC360" s="73"/>
      <c r="CD360" s="73"/>
      <c r="CE360" s="73"/>
      <c r="CF360" s="73"/>
      <c r="CG360" s="73"/>
      <c r="CH360" s="73"/>
      <c r="CI360" s="73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</row>
    <row r="361" spans="1:105" s="5" customFormat="1" ht="15" customHeight="1">
      <c r="A361" s="31" t="s">
        <v>132</v>
      </c>
      <c r="B361" s="31"/>
      <c r="C361" s="31"/>
      <c r="D361" s="31"/>
      <c r="E361" s="31"/>
      <c r="F361" s="31"/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73"/>
      <c r="BU361" s="73"/>
      <c r="BV361" s="73"/>
      <c r="BW361" s="73"/>
      <c r="BX361" s="73"/>
      <c r="BY361" s="73"/>
      <c r="BZ361" s="73"/>
      <c r="CA361" s="73"/>
      <c r="CB361" s="73"/>
      <c r="CC361" s="73"/>
      <c r="CD361" s="73"/>
      <c r="CE361" s="73"/>
      <c r="CF361" s="73"/>
      <c r="CG361" s="73"/>
      <c r="CH361" s="73"/>
      <c r="CI361" s="73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</row>
    <row r="362" spans="1:105" s="5" customFormat="1" ht="15" customHeight="1">
      <c r="A362" s="31" t="s">
        <v>133</v>
      </c>
      <c r="B362" s="31"/>
      <c r="C362" s="31"/>
      <c r="D362" s="31"/>
      <c r="E362" s="31"/>
      <c r="F362" s="31"/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73"/>
      <c r="BU362" s="73"/>
      <c r="BV362" s="73"/>
      <c r="BW362" s="73"/>
      <c r="BX362" s="73"/>
      <c r="BY362" s="73"/>
      <c r="BZ362" s="73"/>
      <c r="CA362" s="73"/>
      <c r="CB362" s="73"/>
      <c r="CC362" s="73"/>
      <c r="CD362" s="73"/>
      <c r="CE362" s="73"/>
      <c r="CF362" s="73"/>
      <c r="CG362" s="73"/>
      <c r="CH362" s="73"/>
      <c r="CI362" s="73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</row>
    <row r="363" spans="1:105" s="5" customFormat="1" ht="15" customHeight="1">
      <c r="A363" s="31" t="s">
        <v>134</v>
      </c>
      <c r="B363" s="31"/>
      <c r="C363" s="31"/>
      <c r="D363" s="31"/>
      <c r="E363" s="31"/>
      <c r="F363" s="31"/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73"/>
      <c r="BU363" s="73"/>
      <c r="BV363" s="73"/>
      <c r="BW363" s="73"/>
      <c r="BX363" s="73"/>
      <c r="BY363" s="73"/>
      <c r="BZ363" s="73"/>
      <c r="CA363" s="73"/>
      <c r="CB363" s="73"/>
      <c r="CC363" s="73"/>
      <c r="CD363" s="73"/>
      <c r="CE363" s="73"/>
      <c r="CF363" s="73"/>
      <c r="CG363" s="73"/>
      <c r="CH363" s="73"/>
      <c r="CI363" s="73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</row>
    <row r="364" spans="1:105" s="5" customFormat="1" ht="15" customHeight="1">
      <c r="A364" s="31" t="s">
        <v>135</v>
      </c>
      <c r="B364" s="31"/>
      <c r="C364" s="31"/>
      <c r="D364" s="31"/>
      <c r="E364" s="31"/>
      <c r="F364" s="31"/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73"/>
      <c r="BU364" s="73"/>
      <c r="BV364" s="73"/>
      <c r="BW364" s="73"/>
      <c r="BX364" s="73"/>
      <c r="BY364" s="73"/>
      <c r="BZ364" s="73"/>
      <c r="CA364" s="73"/>
      <c r="CB364" s="73"/>
      <c r="CC364" s="73"/>
      <c r="CD364" s="73"/>
      <c r="CE364" s="73"/>
      <c r="CF364" s="73"/>
      <c r="CG364" s="73"/>
      <c r="CH364" s="73"/>
      <c r="CI364" s="73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</row>
    <row r="365" spans="1:105" s="5" customFormat="1" ht="15" customHeight="1">
      <c r="A365" s="31" t="s">
        <v>136</v>
      </c>
      <c r="B365" s="31"/>
      <c r="C365" s="31"/>
      <c r="D365" s="31"/>
      <c r="E365" s="31"/>
      <c r="F365" s="31"/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73"/>
      <c r="BU365" s="73"/>
      <c r="BV365" s="73"/>
      <c r="BW365" s="73"/>
      <c r="BX365" s="73"/>
      <c r="BY365" s="73"/>
      <c r="BZ365" s="73"/>
      <c r="CA365" s="73"/>
      <c r="CB365" s="73"/>
      <c r="CC365" s="73"/>
      <c r="CD365" s="73"/>
      <c r="CE365" s="73"/>
      <c r="CF365" s="73"/>
      <c r="CG365" s="73"/>
      <c r="CH365" s="73"/>
      <c r="CI365" s="73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</row>
    <row r="366" spans="1:105" s="5" customFormat="1" ht="15" customHeight="1">
      <c r="A366" s="31" t="s">
        <v>137</v>
      </c>
      <c r="B366" s="31"/>
      <c r="C366" s="31"/>
      <c r="D366" s="31"/>
      <c r="E366" s="31"/>
      <c r="F366" s="31"/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73"/>
      <c r="BU366" s="73"/>
      <c r="BV366" s="73"/>
      <c r="BW366" s="73"/>
      <c r="BX366" s="73"/>
      <c r="BY366" s="73"/>
      <c r="BZ366" s="73"/>
      <c r="CA366" s="73"/>
      <c r="CB366" s="73"/>
      <c r="CC366" s="73"/>
      <c r="CD366" s="73"/>
      <c r="CE366" s="73"/>
      <c r="CF366" s="73"/>
      <c r="CG366" s="73"/>
      <c r="CH366" s="73"/>
      <c r="CI366" s="73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</row>
    <row r="367" spans="1:105" s="5" customFormat="1" ht="15" customHeight="1">
      <c r="A367" s="31" t="s">
        <v>138</v>
      </c>
      <c r="B367" s="31"/>
      <c r="C367" s="31"/>
      <c r="D367" s="31"/>
      <c r="E367" s="31"/>
      <c r="F367" s="31"/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73"/>
      <c r="BU367" s="73"/>
      <c r="BV367" s="73"/>
      <c r="BW367" s="73"/>
      <c r="BX367" s="73"/>
      <c r="BY367" s="73"/>
      <c r="BZ367" s="73"/>
      <c r="CA367" s="73"/>
      <c r="CB367" s="73"/>
      <c r="CC367" s="73"/>
      <c r="CD367" s="73"/>
      <c r="CE367" s="73"/>
      <c r="CF367" s="73"/>
      <c r="CG367" s="73"/>
      <c r="CH367" s="73"/>
      <c r="CI367" s="73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</row>
    <row r="368" spans="1:105" s="5" customFormat="1" ht="15" customHeight="1">
      <c r="A368" s="31" t="s">
        <v>139</v>
      </c>
      <c r="B368" s="31"/>
      <c r="C368" s="31"/>
      <c r="D368" s="31"/>
      <c r="E368" s="31"/>
      <c r="F368" s="31"/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73"/>
      <c r="BU368" s="73"/>
      <c r="BV368" s="73"/>
      <c r="BW368" s="73"/>
      <c r="BX368" s="73"/>
      <c r="BY368" s="73"/>
      <c r="BZ368" s="73"/>
      <c r="CA368" s="73"/>
      <c r="CB368" s="73"/>
      <c r="CC368" s="73"/>
      <c r="CD368" s="73"/>
      <c r="CE368" s="73"/>
      <c r="CF368" s="73"/>
      <c r="CG368" s="73"/>
      <c r="CH368" s="73"/>
      <c r="CI368" s="73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</row>
    <row r="369" spans="1:105" s="20" customFormat="1" ht="15" customHeight="1">
      <c r="A369" s="26"/>
      <c r="B369" s="26"/>
      <c r="C369" s="26"/>
      <c r="D369" s="26"/>
      <c r="E369" s="26"/>
      <c r="F369" s="26"/>
      <c r="G369" s="26"/>
      <c r="H369" s="71" t="s">
        <v>11</v>
      </c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  <c r="AR369" s="71"/>
      <c r="AS369" s="71"/>
      <c r="AT369" s="71"/>
      <c r="AU369" s="71"/>
      <c r="AV369" s="71"/>
      <c r="AW369" s="71"/>
      <c r="AX369" s="71"/>
      <c r="AY369" s="71"/>
      <c r="AZ369" s="71"/>
      <c r="BA369" s="71"/>
      <c r="BB369" s="71"/>
      <c r="BC369" s="72"/>
      <c r="BD369" s="28" t="s">
        <v>12</v>
      </c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 t="s">
        <v>12</v>
      </c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>
        <f>SUM(CJ356:DA368)</f>
        <v>300000</v>
      </c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</row>
    <row r="371" spans="1:105" s="6" customFormat="1" ht="14.25">
      <c r="A371" s="36" t="s">
        <v>142</v>
      </c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36"/>
      <c r="BZ371" s="36"/>
      <c r="CA371" s="36"/>
      <c r="CB371" s="36"/>
      <c r="CC371" s="36"/>
      <c r="CD371" s="36"/>
      <c r="CE371" s="36"/>
      <c r="CF371" s="36"/>
      <c r="CG371" s="36"/>
      <c r="CH371" s="36"/>
      <c r="CI371" s="36"/>
      <c r="CJ371" s="36"/>
      <c r="CK371" s="36"/>
      <c r="CL371" s="36"/>
      <c r="CM371" s="36"/>
      <c r="CN371" s="36"/>
      <c r="CO371" s="36"/>
      <c r="CP371" s="36"/>
      <c r="CQ371" s="36"/>
      <c r="CR371" s="36"/>
      <c r="CS371" s="36"/>
      <c r="CT371" s="36"/>
      <c r="CU371" s="36"/>
      <c r="CV371" s="36"/>
      <c r="CW371" s="36"/>
      <c r="CX371" s="36"/>
      <c r="CY371" s="36"/>
      <c r="CZ371" s="36"/>
      <c r="DA371" s="36"/>
    </row>
    <row r="372" ht="10.5" customHeight="1"/>
    <row r="373" spans="1:105" ht="30" customHeight="1">
      <c r="A373" s="37" t="s">
        <v>0</v>
      </c>
      <c r="B373" s="38"/>
      <c r="C373" s="38"/>
      <c r="D373" s="38"/>
      <c r="E373" s="38"/>
      <c r="F373" s="38"/>
      <c r="G373" s="39"/>
      <c r="H373" s="37" t="s">
        <v>20</v>
      </c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9"/>
      <c r="BT373" s="37" t="s">
        <v>81</v>
      </c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9"/>
      <c r="CJ373" s="37" t="s">
        <v>82</v>
      </c>
      <c r="CK373" s="38"/>
      <c r="CL373" s="38"/>
      <c r="CM373" s="38"/>
      <c r="CN373" s="38"/>
      <c r="CO373" s="38"/>
      <c r="CP373" s="38"/>
      <c r="CQ373" s="38"/>
      <c r="CR373" s="38"/>
      <c r="CS373" s="38"/>
      <c r="CT373" s="38"/>
      <c r="CU373" s="38"/>
      <c r="CV373" s="38"/>
      <c r="CW373" s="38"/>
      <c r="CX373" s="38"/>
      <c r="CY373" s="38"/>
      <c r="CZ373" s="38"/>
      <c r="DA373" s="39"/>
    </row>
    <row r="374" spans="1:105" s="1" customFormat="1" ht="12.75">
      <c r="A374" s="33">
        <v>1</v>
      </c>
      <c r="B374" s="33"/>
      <c r="C374" s="33"/>
      <c r="D374" s="33"/>
      <c r="E374" s="33"/>
      <c r="F374" s="33"/>
      <c r="G374" s="33"/>
      <c r="H374" s="33">
        <v>2</v>
      </c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>
        <v>3</v>
      </c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>
        <v>4</v>
      </c>
      <c r="CK374" s="33"/>
      <c r="CL374" s="33"/>
      <c r="CM374" s="33"/>
      <c r="CN374" s="33"/>
      <c r="CO374" s="33"/>
      <c r="CP374" s="33"/>
      <c r="CQ374" s="33"/>
      <c r="CR374" s="33"/>
      <c r="CS374" s="33"/>
      <c r="CT374" s="33"/>
      <c r="CU374" s="33"/>
      <c r="CV374" s="33"/>
      <c r="CW374" s="33"/>
      <c r="CX374" s="33"/>
      <c r="CY374" s="33"/>
      <c r="CZ374" s="33"/>
      <c r="DA374" s="33"/>
    </row>
    <row r="375" spans="1:105" s="25" customFormat="1" ht="15" customHeight="1">
      <c r="A375" s="80"/>
      <c r="B375" s="80"/>
      <c r="C375" s="80"/>
      <c r="D375" s="80"/>
      <c r="E375" s="80"/>
      <c r="F375" s="80"/>
      <c r="G375" s="80"/>
      <c r="H375" s="139" t="s">
        <v>89</v>
      </c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  <c r="AA375" s="140"/>
      <c r="AB375" s="140"/>
      <c r="AC375" s="140"/>
      <c r="AD375" s="140"/>
      <c r="AE375" s="140"/>
      <c r="AF375" s="140"/>
      <c r="AG375" s="140"/>
      <c r="AH375" s="140"/>
      <c r="AI375" s="140"/>
      <c r="AJ375" s="140"/>
      <c r="AK375" s="140"/>
      <c r="AL375" s="140"/>
      <c r="AM375" s="140"/>
      <c r="AN375" s="140"/>
      <c r="AO375" s="140"/>
      <c r="AP375" s="140"/>
      <c r="AQ375" s="140"/>
      <c r="AR375" s="140"/>
      <c r="AS375" s="140"/>
      <c r="AT375" s="140"/>
      <c r="AU375" s="140"/>
      <c r="AV375" s="140"/>
      <c r="AW375" s="140"/>
      <c r="AX375" s="140"/>
      <c r="AY375" s="140"/>
      <c r="AZ375" s="140"/>
      <c r="BA375" s="140"/>
      <c r="BB375" s="140"/>
      <c r="BC375" s="140"/>
      <c r="BD375" s="140"/>
      <c r="BE375" s="140"/>
      <c r="BF375" s="140"/>
      <c r="BG375" s="140"/>
      <c r="BH375" s="140"/>
      <c r="BI375" s="140"/>
      <c r="BJ375" s="140"/>
      <c r="BK375" s="140"/>
      <c r="BL375" s="140"/>
      <c r="BM375" s="140"/>
      <c r="BN375" s="140"/>
      <c r="BO375" s="140"/>
      <c r="BP375" s="140"/>
      <c r="BQ375" s="140"/>
      <c r="BR375" s="140"/>
      <c r="BS375" s="141"/>
      <c r="BT375" s="32" t="s">
        <v>12</v>
      </c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67">
        <f>CJ383+CJ389+CJ395+CJ401</f>
        <v>1030008.48</v>
      </c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</row>
    <row r="376" spans="1:105" ht="12" customHeight="1">
      <c r="A376" s="77" t="s">
        <v>2</v>
      </c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  <c r="AJ376" s="78"/>
      <c r="AK376" s="78"/>
      <c r="AL376" s="78"/>
      <c r="AM376" s="78"/>
      <c r="AN376" s="78"/>
      <c r="AO376" s="78"/>
      <c r="AP376" s="78"/>
      <c r="AQ376" s="78"/>
      <c r="AR376" s="78"/>
      <c r="AS376" s="78"/>
      <c r="AT376" s="78"/>
      <c r="AU376" s="78"/>
      <c r="AV376" s="78"/>
      <c r="AW376" s="78"/>
      <c r="AX376" s="78"/>
      <c r="AY376" s="78"/>
      <c r="AZ376" s="78"/>
      <c r="BA376" s="78"/>
      <c r="BB376" s="78"/>
      <c r="BC376" s="78"/>
      <c r="BD376" s="78"/>
      <c r="BE376" s="78"/>
      <c r="BF376" s="78"/>
      <c r="BG376" s="78"/>
      <c r="BH376" s="78"/>
      <c r="BI376" s="78"/>
      <c r="BJ376" s="78"/>
      <c r="BK376" s="78"/>
      <c r="BL376" s="78"/>
      <c r="BM376" s="78"/>
      <c r="BN376" s="78"/>
      <c r="BO376" s="78"/>
      <c r="BP376" s="78"/>
      <c r="BQ376" s="78"/>
      <c r="BR376" s="78"/>
      <c r="BS376" s="78"/>
      <c r="BT376" s="78"/>
      <c r="BU376" s="78"/>
      <c r="BV376" s="78"/>
      <c r="BW376" s="78"/>
      <c r="BX376" s="78"/>
      <c r="BY376" s="78"/>
      <c r="BZ376" s="78"/>
      <c r="CA376" s="78"/>
      <c r="CB376" s="78"/>
      <c r="CC376" s="78"/>
      <c r="CD376" s="7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9"/>
    </row>
    <row r="377" spans="1:105" ht="15" customHeight="1">
      <c r="A377" s="74" t="s">
        <v>100</v>
      </c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5"/>
      <c r="CA377" s="75"/>
      <c r="CB377" s="75"/>
      <c r="CC377" s="75"/>
      <c r="CD377" s="75"/>
      <c r="CE377" s="75"/>
      <c r="CF377" s="75"/>
      <c r="CG377" s="75"/>
      <c r="CH377" s="75"/>
      <c r="CI377" s="75"/>
      <c r="CJ377" s="75"/>
      <c r="CK377" s="75"/>
      <c r="CL377" s="75"/>
      <c r="CM377" s="75"/>
      <c r="CN377" s="75"/>
      <c r="CO377" s="75"/>
      <c r="CP377" s="75"/>
      <c r="CQ377" s="75"/>
      <c r="CR377" s="75"/>
      <c r="CS377" s="75"/>
      <c r="CT377" s="75"/>
      <c r="CU377" s="75"/>
      <c r="CV377" s="75"/>
      <c r="CW377" s="75"/>
      <c r="CX377" s="75"/>
      <c r="CY377" s="75"/>
      <c r="CZ377" s="75"/>
      <c r="DA377" s="76"/>
    </row>
    <row r="378" spans="1:105" ht="15" customHeight="1">
      <c r="A378" s="91" t="s">
        <v>30</v>
      </c>
      <c r="B378" s="92"/>
      <c r="C378" s="92"/>
      <c r="D378" s="92"/>
      <c r="E378" s="92"/>
      <c r="F378" s="92"/>
      <c r="G378" s="93"/>
      <c r="H378" s="68" t="s">
        <v>154</v>
      </c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70"/>
      <c r="BT378" s="82">
        <v>5</v>
      </c>
      <c r="BU378" s="83"/>
      <c r="BV378" s="83"/>
      <c r="BW378" s="83"/>
      <c r="BX378" s="83"/>
      <c r="BY378" s="83"/>
      <c r="BZ378" s="83"/>
      <c r="CA378" s="83"/>
      <c r="CB378" s="83"/>
      <c r="CC378" s="83"/>
      <c r="CD378" s="83"/>
      <c r="CE378" s="83"/>
      <c r="CF378" s="83"/>
      <c r="CG378" s="83"/>
      <c r="CH378" s="83"/>
      <c r="CI378" s="84"/>
      <c r="CJ378" s="85">
        <v>25000</v>
      </c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7"/>
    </row>
    <row r="379" spans="1:105" ht="15" customHeight="1">
      <c r="A379" s="91" t="s">
        <v>34</v>
      </c>
      <c r="B379" s="92"/>
      <c r="C379" s="92"/>
      <c r="D379" s="92"/>
      <c r="E379" s="92"/>
      <c r="F379" s="92"/>
      <c r="G379" s="93"/>
      <c r="H379" s="68" t="s">
        <v>176</v>
      </c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70"/>
      <c r="BT379" s="82">
        <v>1</v>
      </c>
      <c r="BU379" s="83"/>
      <c r="BV379" s="83"/>
      <c r="BW379" s="83"/>
      <c r="BX379" s="83"/>
      <c r="BY379" s="83"/>
      <c r="BZ379" s="83"/>
      <c r="CA379" s="83"/>
      <c r="CB379" s="83"/>
      <c r="CC379" s="83"/>
      <c r="CD379" s="83"/>
      <c r="CE379" s="83"/>
      <c r="CF379" s="83"/>
      <c r="CG379" s="83"/>
      <c r="CH379" s="83"/>
      <c r="CI379" s="84"/>
      <c r="CJ379" s="85">
        <v>38562</v>
      </c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7"/>
    </row>
    <row r="380" spans="1:105" ht="15" customHeight="1">
      <c r="A380" s="91" t="s">
        <v>40</v>
      </c>
      <c r="B380" s="92"/>
      <c r="C380" s="92"/>
      <c r="D380" s="92"/>
      <c r="E380" s="92"/>
      <c r="F380" s="92"/>
      <c r="G380" s="93"/>
      <c r="H380" s="68" t="s">
        <v>189</v>
      </c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70"/>
      <c r="BT380" s="82">
        <v>1</v>
      </c>
      <c r="BU380" s="83"/>
      <c r="BV380" s="83"/>
      <c r="BW380" s="83"/>
      <c r="BX380" s="83"/>
      <c r="BY380" s="83"/>
      <c r="BZ380" s="83"/>
      <c r="CA380" s="83"/>
      <c r="CB380" s="83"/>
      <c r="CC380" s="83"/>
      <c r="CD380" s="83"/>
      <c r="CE380" s="83"/>
      <c r="CF380" s="83"/>
      <c r="CG380" s="83"/>
      <c r="CH380" s="83"/>
      <c r="CI380" s="84"/>
      <c r="CJ380" s="85">
        <v>24795.48</v>
      </c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  <c r="CX380" s="86"/>
      <c r="CY380" s="86"/>
      <c r="CZ380" s="86"/>
      <c r="DA380" s="87"/>
    </row>
    <row r="381" spans="1:105" ht="15" customHeight="1">
      <c r="A381" s="91" t="s">
        <v>94</v>
      </c>
      <c r="B381" s="92"/>
      <c r="C381" s="92"/>
      <c r="D381" s="92"/>
      <c r="E381" s="92"/>
      <c r="F381" s="92"/>
      <c r="G381" s="93"/>
      <c r="H381" s="68" t="s">
        <v>195</v>
      </c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70"/>
      <c r="BT381" s="82">
        <v>1</v>
      </c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H381" s="83"/>
      <c r="CI381" s="84"/>
      <c r="CJ381" s="85">
        <v>106361</v>
      </c>
      <c r="CK381" s="86"/>
      <c r="CL381" s="86"/>
      <c r="CM381" s="86"/>
      <c r="CN381" s="86"/>
      <c r="CO381" s="86"/>
      <c r="CP381" s="86"/>
      <c r="CQ381" s="86"/>
      <c r="CR381" s="86"/>
      <c r="CS381" s="86"/>
      <c r="CT381" s="86"/>
      <c r="CU381" s="86"/>
      <c r="CV381" s="86"/>
      <c r="CW381" s="86"/>
      <c r="CX381" s="86"/>
      <c r="CY381" s="86"/>
      <c r="CZ381" s="86"/>
      <c r="DA381" s="87"/>
    </row>
    <row r="382" spans="1:105" ht="15" customHeight="1">
      <c r="A382" s="91" t="s">
        <v>117</v>
      </c>
      <c r="B382" s="92"/>
      <c r="C382" s="92"/>
      <c r="D382" s="92"/>
      <c r="E382" s="92"/>
      <c r="F382" s="92"/>
      <c r="G382" s="93"/>
      <c r="H382" s="68" t="s">
        <v>199</v>
      </c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70"/>
      <c r="BT382" s="82">
        <v>1</v>
      </c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H382" s="83"/>
      <c r="CI382" s="84"/>
      <c r="CJ382" s="85">
        <v>270000</v>
      </c>
      <c r="CK382" s="86"/>
      <c r="CL382" s="86"/>
      <c r="CM382" s="86"/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  <c r="CX382" s="86"/>
      <c r="CY382" s="86"/>
      <c r="CZ382" s="86"/>
      <c r="DA382" s="87"/>
    </row>
    <row r="383" spans="1:105" s="25" customFormat="1" ht="15" customHeight="1">
      <c r="A383" s="26"/>
      <c r="B383" s="26"/>
      <c r="C383" s="26"/>
      <c r="D383" s="26"/>
      <c r="E383" s="26"/>
      <c r="F383" s="26"/>
      <c r="G383" s="26"/>
      <c r="H383" s="88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90"/>
      <c r="BT383" s="28" t="s">
        <v>12</v>
      </c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>
        <f>CJ378+CJ379+CJ380+CJ381+CJ382</f>
        <v>464718.48</v>
      </c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</row>
    <row r="384" spans="1:105" ht="15" customHeight="1">
      <c r="A384" s="74" t="s">
        <v>99</v>
      </c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  <c r="BD384" s="75"/>
      <c r="BE384" s="75"/>
      <c r="BF384" s="75"/>
      <c r="BG384" s="75"/>
      <c r="BH384" s="75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5"/>
      <c r="BY384" s="75"/>
      <c r="BZ384" s="75"/>
      <c r="CA384" s="75"/>
      <c r="CB384" s="75"/>
      <c r="CC384" s="75"/>
      <c r="CD384" s="75"/>
      <c r="CE384" s="75"/>
      <c r="CF384" s="75"/>
      <c r="CG384" s="75"/>
      <c r="CH384" s="75"/>
      <c r="CI384" s="75"/>
      <c r="CJ384" s="75"/>
      <c r="CK384" s="75"/>
      <c r="CL384" s="75"/>
      <c r="CM384" s="75"/>
      <c r="CN384" s="75"/>
      <c r="CO384" s="75"/>
      <c r="CP384" s="75"/>
      <c r="CQ384" s="75"/>
      <c r="CR384" s="75"/>
      <c r="CS384" s="75"/>
      <c r="CT384" s="75"/>
      <c r="CU384" s="75"/>
      <c r="CV384" s="75"/>
      <c r="CW384" s="75"/>
      <c r="CX384" s="75"/>
      <c r="CY384" s="75"/>
      <c r="CZ384" s="75"/>
      <c r="DA384" s="76"/>
    </row>
    <row r="385" spans="1:105" ht="15" customHeight="1">
      <c r="A385" s="91" t="s">
        <v>30</v>
      </c>
      <c r="B385" s="92"/>
      <c r="C385" s="92"/>
      <c r="D385" s="92"/>
      <c r="E385" s="92"/>
      <c r="F385" s="92"/>
      <c r="G385" s="93"/>
      <c r="H385" s="68" t="s">
        <v>154</v>
      </c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70"/>
      <c r="BT385" s="82">
        <v>2</v>
      </c>
      <c r="BU385" s="83"/>
      <c r="BV385" s="83"/>
      <c r="BW385" s="83"/>
      <c r="BX385" s="83"/>
      <c r="BY385" s="83"/>
      <c r="BZ385" s="83"/>
      <c r="CA385" s="83"/>
      <c r="CB385" s="83"/>
      <c r="CC385" s="83"/>
      <c r="CD385" s="83"/>
      <c r="CE385" s="83"/>
      <c r="CF385" s="83"/>
      <c r="CG385" s="83"/>
      <c r="CH385" s="83"/>
      <c r="CI385" s="84"/>
      <c r="CJ385" s="85">
        <v>30000</v>
      </c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7"/>
    </row>
    <row r="386" spans="1:105" ht="15" customHeight="1">
      <c r="A386" s="91" t="s">
        <v>34</v>
      </c>
      <c r="B386" s="92"/>
      <c r="C386" s="92"/>
      <c r="D386" s="92"/>
      <c r="E386" s="92"/>
      <c r="F386" s="92"/>
      <c r="G386" s="93"/>
      <c r="H386" s="68" t="s">
        <v>155</v>
      </c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70"/>
      <c r="BT386" s="82">
        <v>3</v>
      </c>
      <c r="BU386" s="83"/>
      <c r="BV386" s="83"/>
      <c r="BW386" s="83"/>
      <c r="BX386" s="83"/>
      <c r="BY386" s="83"/>
      <c r="BZ386" s="83"/>
      <c r="CA386" s="83"/>
      <c r="CB386" s="83"/>
      <c r="CC386" s="83"/>
      <c r="CD386" s="83"/>
      <c r="CE386" s="83"/>
      <c r="CF386" s="83"/>
      <c r="CG386" s="83"/>
      <c r="CH386" s="83"/>
      <c r="CI386" s="84"/>
      <c r="CJ386" s="85">
        <v>270000</v>
      </c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7"/>
    </row>
    <row r="387" spans="1:105" ht="15" customHeight="1">
      <c r="A387" s="91"/>
      <c r="B387" s="92"/>
      <c r="C387" s="92"/>
      <c r="D387" s="92"/>
      <c r="E387" s="92"/>
      <c r="F387" s="92"/>
      <c r="G387" s="93"/>
      <c r="H387" s="68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70"/>
      <c r="BT387" s="82"/>
      <c r="BU387" s="83"/>
      <c r="BV387" s="83"/>
      <c r="BW387" s="83"/>
      <c r="BX387" s="83"/>
      <c r="BY387" s="83"/>
      <c r="BZ387" s="83"/>
      <c r="CA387" s="83"/>
      <c r="CB387" s="83"/>
      <c r="CC387" s="83"/>
      <c r="CD387" s="83"/>
      <c r="CE387" s="83"/>
      <c r="CF387" s="83"/>
      <c r="CG387" s="83"/>
      <c r="CH387" s="83"/>
      <c r="CI387" s="84"/>
      <c r="CJ387" s="85"/>
      <c r="CK387" s="86"/>
      <c r="CL387" s="86"/>
      <c r="CM387" s="86"/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7"/>
    </row>
    <row r="388" spans="1:105" ht="15" customHeight="1">
      <c r="A388" s="91"/>
      <c r="B388" s="92"/>
      <c r="C388" s="92"/>
      <c r="D388" s="92"/>
      <c r="E388" s="92"/>
      <c r="F388" s="92"/>
      <c r="G388" s="93"/>
      <c r="H388" s="68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70"/>
      <c r="BT388" s="82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H388" s="83"/>
      <c r="CI388" s="84"/>
      <c r="CJ388" s="85"/>
      <c r="CK388" s="86"/>
      <c r="CL388" s="86"/>
      <c r="CM388" s="86"/>
      <c r="CN388" s="86"/>
      <c r="CO388" s="86"/>
      <c r="CP388" s="86"/>
      <c r="CQ388" s="86"/>
      <c r="CR388" s="86"/>
      <c r="CS388" s="86"/>
      <c r="CT388" s="86"/>
      <c r="CU388" s="86"/>
      <c r="CV388" s="86"/>
      <c r="CW388" s="86"/>
      <c r="CX388" s="86"/>
      <c r="CY388" s="86"/>
      <c r="CZ388" s="86"/>
      <c r="DA388" s="87"/>
    </row>
    <row r="389" spans="1:105" s="25" customFormat="1" ht="15" customHeight="1">
      <c r="A389" s="26"/>
      <c r="B389" s="26"/>
      <c r="C389" s="26"/>
      <c r="D389" s="26"/>
      <c r="E389" s="26"/>
      <c r="F389" s="26"/>
      <c r="G389" s="26"/>
      <c r="H389" s="88" t="s">
        <v>11</v>
      </c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90"/>
      <c r="BT389" s="28" t="s">
        <v>12</v>
      </c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>
        <f>SUM(CJ385:DA388)</f>
        <v>300000</v>
      </c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</row>
    <row r="390" spans="1:105" ht="15" customHeight="1">
      <c r="A390" s="74" t="s">
        <v>101</v>
      </c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  <c r="CB390" s="75"/>
      <c r="CC390" s="75"/>
      <c r="CD390" s="75"/>
      <c r="CE390" s="75"/>
      <c r="CF390" s="75"/>
      <c r="CG390" s="75"/>
      <c r="CH390" s="75"/>
      <c r="CI390" s="75"/>
      <c r="CJ390" s="75"/>
      <c r="CK390" s="75"/>
      <c r="CL390" s="75"/>
      <c r="CM390" s="75"/>
      <c r="CN390" s="75"/>
      <c r="CO390" s="75"/>
      <c r="CP390" s="75"/>
      <c r="CQ390" s="75"/>
      <c r="CR390" s="75"/>
      <c r="CS390" s="75"/>
      <c r="CT390" s="75"/>
      <c r="CU390" s="75"/>
      <c r="CV390" s="75"/>
      <c r="CW390" s="75"/>
      <c r="CX390" s="75"/>
      <c r="CY390" s="75"/>
      <c r="CZ390" s="75"/>
      <c r="DA390" s="76"/>
    </row>
    <row r="391" spans="1:105" ht="15" customHeight="1">
      <c r="A391" s="91" t="s">
        <v>30</v>
      </c>
      <c r="B391" s="92"/>
      <c r="C391" s="92"/>
      <c r="D391" s="92"/>
      <c r="E391" s="92"/>
      <c r="F391" s="92"/>
      <c r="G391" s="93"/>
      <c r="H391" s="68" t="s">
        <v>164</v>
      </c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70"/>
      <c r="BT391" s="85">
        <v>1</v>
      </c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86"/>
      <c r="CI391" s="87"/>
      <c r="CJ391" s="85">
        <v>3000</v>
      </c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  <c r="CX391" s="86"/>
      <c r="CY391" s="86"/>
      <c r="CZ391" s="86"/>
      <c r="DA391" s="87"/>
    </row>
    <row r="392" spans="1:105" ht="15" customHeight="1">
      <c r="A392" s="91" t="s">
        <v>34</v>
      </c>
      <c r="B392" s="92"/>
      <c r="C392" s="92"/>
      <c r="D392" s="92"/>
      <c r="E392" s="92"/>
      <c r="F392" s="92"/>
      <c r="G392" s="93"/>
      <c r="H392" s="68" t="s">
        <v>181</v>
      </c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70"/>
      <c r="BT392" s="85"/>
      <c r="BU392" s="86"/>
      <c r="BV392" s="86"/>
      <c r="BW392" s="86"/>
      <c r="BX392" s="86"/>
      <c r="BY392" s="86"/>
      <c r="BZ392" s="86"/>
      <c r="CA392" s="86"/>
      <c r="CB392" s="86"/>
      <c r="CC392" s="86"/>
      <c r="CD392" s="86"/>
      <c r="CE392" s="86"/>
      <c r="CF392" s="86"/>
      <c r="CG392" s="86"/>
      <c r="CH392" s="86"/>
      <c r="CI392" s="87"/>
      <c r="CJ392" s="85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  <c r="CX392" s="86"/>
      <c r="CY392" s="86"/>
      <c r="CZ392" s="86"/>
      <c r="DA392" s="87"/>
    </row>
    <row r="393" spans="1:105" ht="15" customHeight="1">
      <c r="A393" s="91" t="s">
        <v>40</v>
      </c>
      <c r="B393" s="92"/>
      <c r="C393" s="92"/>
      <c r="D393" s="92"/>
      <c r="E393" s="92"/>
      <c r="F393" s="92"/>
      <c r="G393" s="93"/>
      <c r="H393" s="68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70"/>
      <c r="BT393" s="85"/>
      <c r="BU393" s="86"/>
      <c r="BV393" s="86"/>
      <c r="BW393" s="86"/>
      <c r="BX393" s="86"/>
      <c r="BY393" s="86"/>
      <c r="BZ393" s="86"/>
      <c r="CA393" s="86"/>
      <c r="CB393" s="86"/>
      <c r="CC393" s="86"/>
      <c r="CD393" s="86"/>
      <c r="CE393" s="86"/>
      <c r="CF393" s="86"/>
      <c r="CG393" s="86"/>
      <c r="CH393" s="86"/>
      <c r="CI393" s="87"/>
      <c r="CJ393" s="85"/>
      <c r="CK393" s="86"/>
      <c r="CL393" s="86"/>
      <c r="CM393" s="86"/>
      <c r="CN393" s="86"/>
      <c r="CO393" s="86"/>
      <c r="CP393" s="86"/>
      <c r="CQ393" s="86"/>
      <c r="CR393" s="86"/>
      <c r="CS393" s="86"/>
      <c r="CT393" s="86"/>
      <c r="CU393" s="86"/>
      <c r="CV393" s="86"/>
      <c r="CW393" s="86"/>
      <c r="CX393" s="86"/>
      <c r="CY393" s="86"/>
      <c r="CZ393" s="86"/>
      <c r="DA393" s="87"/>
    </row>
    <row r="394" spans="1:105" ht="15" customHeight="1">
      <c r="A394" s="91" t="s">
        <v>94</v>
      </c>
      <c r="B394" s="92"/>
      <c r="C394" s="92"/>
      <c r="D394" s="92"/>
      <c r="E394" s="92"/>
      <c r="F394" s="92"/>
      <c r="G394" s="93"/>
      <c r="H394" s="68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70"/>
      <c r="BT394" s="85"/>
      <c r="BU394" s="86"/>
      <c r="BV394" s="86"/>
      <c r="BW394" s="86"/>
      <c r="BX394" s="86"/>
      <c r="BY394" s="86"/>
      <c r="BZ394" s="86"/>
      <c r="CA394" s="86"/>
      <c r="CB394" s="86"/>
      <c r="CC394" s="86"/>
      <c r="CD394" s="86"/>
      <c r="CE394" s="86"/>
      <c r="CF394" s="86"/>
      <c r="CG394" s="86"/>
      <c r="CH394" s="86"/>
      <c r="CI394" s="87"/>
      <c r="CJ394" s="85"/>
      <c r="CK394" s="86"/>
      <c r="CL394" s="86"/>
      <c r="CM394" s="86"/>
      <c r="CN394" s="86"/>
      <c r="CO394" s="86"/>
      <c r="CP394" s="86"/>
      <c r="CQ394" s="86"/>
      <c r="CR394" s="86"/>
      <c r="CS394" s="86"/>
      <c r="CT394" s="86"/>
      <c r="CU394" s="86"/>
      <c r="CV394" s="86"/>
      <c r="CW394" s="86"/>
      <c r="CX394" s="86"/>
      <c r="CY394" s="86"/>
      <c r="CZ394" s="86"/>
      <c r="DA394" s="87"/>
    </row>
    <row r="395" spans="1:105" s="25" customFormat="1" ht="15" customHeight="1">
      <c r="A395" s="26"/>
      <c r="B395" s="26"/>
      <c r="C395" s="26"/>
      <c r="D395" s="26"/>
      <c r="E395" s="26"/>
      <c r="F395" s="26"/>
      <c r="G395" s="26"/>
      <c r="H395" s="88" t="s">
        <v>11</v>
      </c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  <c r="BB395" s="89"/>
      <c r="BC395" s="89"/>
      <c r="BD395" s="89"/>
      <c r="BE395" s="89"/>
      <c r="BF395" s="89"/>
      <c r="BG395" s="89"/>
      <c r="BH395" s="89"/>
      <c r="BI395" s="89"/>
      <c r="BJ395" s="89"/>
      <c r="BK395" s="89"/>
      <c r="BL395" s="89"/>
      <c r="BM395" s="89"/>
      <c r="BN395" s="89"/>
      <c r="BO395" s="89"/>
      <c r="BP395" s="89"/>
      <c r="BQ395" s="89"/>
      <c r="BR395" s="89"/>
      <c r="BS395" s="90"/>
      <c r="BT395" s="28" t="s">
        <v>12</v>
      </c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>
        <f>SUM(CJ391:DA394)</f>
        <v>3000</v>
      </c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</row>
    <row r="396" spans="1:105" ht="15" customHeight="1">
      <c r="A396" s="74" t="s">
        <v>104</v>
      </c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5"/>
      <c r="CA396" s="75"/>
      <c r="CB396" s="75"/>
      <c r="CC396" s="75"/>
      <c r="CD396" s="75"/>
      <c r="CE396" s="75"/>
      <c r="CF396" s="75"/>
      <c r="CG396" s="75"/>
      <c r="CH396" s="75"/>
      <c r="CI396" s="75"/>
      <c r="CJ396" s="75"/>
      <c r="CK396" s="75"/>
      <c r="CL396" s="75"/>
      <c r="CM396" s="75"/>
      <c r="CN396" s="75"/>
      <c r="CO396" s="75"/>
      <c r="CP396" s="75"/>
      <c r="CQ396" s="75"/>
      <c r="CR396" s="75"/>
      <c r="CS396" s="75"/>
      <c r="CT396" s="75"/>
      <c r="CU396" s="75"/>
      <c r="CV396" s="75"/>
      <c r="CW396" s="75"/>
      <c r="CX396" s="75"/>
      <c r="CY396" s="75"/>
      <c r="CZ396" s="75"/>
      <c r="DA396" s="76"/>
    </row>
    <row r="397" spans="1:105" ht="15" customHeight="1">
      <c r="A397" s="91" t="s">
        <v>30</v>
      </c>
      <c r="B397" s="92"/>
      <c r="C397" s="92"/>
      <c r="D397" s="92"/>
      <c r="E397" s="92"/>
      <c r="F397" s="92"/>
      <c r="G397" s="93"/>
      <c r="H397" s="68" t="s">
        <v>156</v>
      </c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70"/>
      <c r="BT397" s="82">
        <v>2</v>
      </c>
      <c r="BU397" s="83"/>
      <c r="BV397" s="83"/>
      <c r="BW397" s="83"/>
      <c r="BX397" s="83"/>
      <c r="BY397" s="83"/>
      <c r="BZ397" s="83"/>
      <c r="CA397" s="83"/>
      <c r="CB397" s="83"/>
      <c r="CC397" s="83"/>
      <c r="CD397" s="83"/>
      <c r="CE397" s="83"/>
      <c r="CF397" s="83"/>
      <c r="CG397" s="83"/>
      <c r="CH397" s="83"/>
      <c r="CI397" s="84"/>
      <c r="CJ397" s="85">
        <v>30000</v>
      </c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  <c r="CX397" s="86"/>
      <c r="CY397" s="86"/>
      <c r="CZ397" s="86"/>
      <c r="DA397" s="87"/>
    </row>
    <row r="398" spans="1:105" ht="15" customHeight="1">
      <c r="A398" s="91" t="s">
        <v>34</v>
      </c>
      <c r="B398" s="92"/>
      <c r="C398" s="92"/>
      <c r="D398" s="92"/>
      <c r="E398" s="92"/>
      <c r="F398" s="92"/>
      <c r="G398" s="93"/>
      <c r="H398" s="68" t="s">
        <v>200</v>
      </c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70"/>
      <c r="BT398" s="82">
        <v>2</v>
      </c>
      <c r="BU398" s="83"/>
      <c r="BV398" s="83"/>
      <c r="BW398" s="83"/>
      <c r="BX398" s="83"/>
      <c r="BY398" s="83"/>
      <c r="BZ398" s="83"/>
      <c r="CA398" s="83"/>
      <c r="CB398" s="83"/>
      <c r="CC398" s="83"/>
      <c r="CD398" s="83"/>
      <c r="CE398" s="83"/>
      <c r="CF398" s="83"/>
      <c r="CG398" s="83"/>
      <c r="CH398" s="83"/>
      <c r="CI398" s="84"/>
      <c r="CJ398" s="85">
        <v>10000</v>
      </c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7"/>
    </row>
    <row r="399" spans="1:105" ht="15" customHeight="1">
      <c r="A399" s="91" t="s">
        <v>40</v>
      </c>
      <c r="B399" s="92"/>
      <c r="C399" s="92"/>
      <c r="D399" s="92"/>
      <c r="E399" s="92"/>
      <c r="F399" s="92"/>
      <c r="G399" s="93"/>
      <c r="H399" s="68" t="s">
        <v>154</v>
      </c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70"/>
      <c r="BT399" s="82">
        <v>5</v>
      </c>
      <c r="BU399" s="83"/>
      <c r="BV399" s="83"/>
      <c r="BW399" s="83"/>
      <c r="BX399" s="83"/>
      <c r="BY399" s="83"/>
      <c r="BZ399" s="83"/>
      <c r="CA399" s="83"/>
      <c r="CB399" s="83"/>
      <c r="CC399" s="83"/>
      <c r="CD399" s="83"/>
      <c r="CE399" s="83"/>
      <c r="CF399" s="83"/>
      <c r="CG399" s="83"/>
      <c r="CH399" s="83"/>
      <c r="CI399" s="84"/>
      <c r="CJ399" s="85">
        <v>88290</v>
      </c>
      <c r="CK399" s="86"/>
      <c r="CL399" s="86"/>
      <c r="CM399" s="86"/>
      <c r="CN399" s="86"/>
      <c r="CO399" s="86"/>
      <c r="CP399" s="86"/>
      <c r="CQ399" s="86"/>
      <c r="CR399" s="86"/>
      <c r="CS399" s="86"/>
      <c r="CT399" s="86"/>
      <c r="CU399" s="86"/>
      <c r="CV399" s="86"/>
      <c r="CW399" s="86"/>
      <c r="CX399" s="86"/>
      <c r="CY399" s="86"/>
      <c r="CZ399" s="86"/>
      <c r="DA399" s="87"/>
    </row>
    <row r="400" spans="1:105" ht="15" customHeight="1">
      <c r="A400" s="91" t="s">
        <v>94</v>
      </c>
      <c r="B400" s="92"/>
      <c r="C400" s="92"/>
      <c r="D400" s="92"/>
      <c r="E400" s="92"/>
      <c r="F400" s="92"/>
      <c r="G400" s="93"/>
      <c r="H400" s="68" t="s">
        <v>155</v>
      </c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70"/>
      <c r="BT400" s="82">
        <v>4</v>
      </c>
      <c r="BU400" s="83"/>
      <c r="BV400" s="83"/>
      <c r="BW400" s="83"/>
      <c r="BX400" s="83"/>
      <c r="BY400" s="83"/>
      <c r="BZ400" s="83"/>
      <c r="CA400" s="83"/>
      <c r="CB400" s="83"/>
      <c r="CC400" s="83"/>
      <c r="CD400" s="83"/>
      <c r="CE400" s="83"/>
      <c r="CF400" s="83"/>
      <c r="CG400" s="83"/>
      <c r="CH400" s="83"/>
      <c r="CI400" s="84"/>
      <c r="CJ400" s="85">
        <v>134000</v>
      </c>
      <c r="CK400" s="86"/>
      <c r="CL400" s="86"/>
      <c r="CM400" s="86"/>
      <c r="CN400" s="86"/>
      <c r="CO400" s="86"/>
      <c r="CP400" s="86"/>
      <c r="CQ400" s="86"/>
      <c r="CR400" s="86"/>
      <c r="CS400" s="86"/>
      <c r="CT400" s="86"/>
      <c r="CU400" s="86"/>
      <c r="CV400" s="86"/>
      <c r="CW400" s="86"/>
      <c r="CX400" s="86"/>
      <c r="CY400" s="86"/>
      <c r="CZ400" s="86"/>
      <c r="DA400" s="87"/>
    </row>
    <row r="401" spans="1:105" s="25" customFormat="1" ht="15" customHeight="1">
      <c r="A401" s="26"/>
      <c r="B401" s="26"/>
      <c r="C401" s="26"/>
      <c r="D401" s="26"/>
      <c r="E401" s="26"/>
      <c r="F401" s="26"/>
      <c r="G401" s="26"/>
      <c r="H401" s="88" t="s">
        <v>11</v>
      </c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  <c r="BB401" s="89"/>
      <c r="BC401" s="89"/>
      <c r="BD401" s="89"/>
      <c r="BE401" s="89"/>
      <c r="BF401" s="89"/>
      <c r="BG401" s="89"/>
      <c r="BH401" s="89"/>
      <c r="BI401" s="89"/>
      <c r="BJ401" s="89"/>
      <c r="BK401" s="89"/>
      <c r="BL401" s="89"/>
      <c r="BM401" s="89"/>
      <c r="BN401" s="89"/>
      <c r="BO401" s="89"/>
      <c r="BP401" s="89"/>
      <c r="BQ401" s="89"/>
      <c r="BR401" s="89"/>
      <c r="BS401" s="90"/>
      <c r="BT401" s="28" t="s">
        <v>12</v>
      </c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>
        <f>SUM(CJ397:DA400)</f>
        <v>262290</v>
      </c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</row>
    <row r="402" ht="7.5" customHeight="1"/>
    <row r="403" spans="1:105" s="6" customFormat="1" ht="17.25" customHeight="1">
      <c r="A403" s="81" t="s">
        <v>143</v>
      </c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1"/>
      <c r="CG403" s="81"/>
      <c r="CH403" s="81"/>
      <c r="CI403" s="81"/>
      <c r="CJ403" s="81"/>
      <c r="CK403" s="81"/>
      <c r="CL403" s="81"/>
      <c r="CM403" s="81"/>
      <c r="CN403" s="81"/>
      <c r="CO403" s="81"/>
      <c r="CP403" s="81"/>
      <c r="CQ403" s="81"/>
      <c r="CR403" s="81"/>
      <c r="CS403" s="81"/>
      <c r="CT403" s="81"/>
      <c r="CU403" s="81"/>
      <c r="CV403" s="81"/>
      <c r="CW403" s="81"/>
      <c r="CX403" s="81"/>
      <c r="CY403" s="81"/>
      <c r="CZ403" s="81"/>
      <c r="DA403" s="81"/>
    </row>
    <row r="404" ht="6" customHeight="1"/>
    <row r="405" spans="1:105" s="3" customFormat="1" ht="30" customHeight="1">
      <c r="A405" s="37" t="s">
        <v>0</v>
      </c>
      <c r="B405" s="38"/>
      <c r="C405" s="38"/>
      <c r="D405" s="38"/>
      <c r="E405" s="38"/>
      <c r="F405" s="38"/>
      <c r="G405" s="39"/>
      <c r="H405" s="37" t="s">
        <v>20</v>
      </c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9"/>
      <c r="BD405" s="37" t="s">
        <v>73</v>
      </c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9"/>
      <c r="BT405" s="37" t="s">
        <v>83</v>
      </c>
      <c r="BU405" s="38"/>
      <c r="BV405" s="38"/>
      <c r="BW405" s="38"/>
      <c r="BX405" s="38"/>
      <c r="BY405" s="38"/>
      <c r="BZ405" s="38"/>
      <c r="CA405" s="38"/>
      <c r="CB405" s="38"/>
      <c r="CC405" s="38"/>
      <c r="CD405" s="38"/>
      <c r="CE405" s="38"/>
      <c r="CF405" s="38"/>
      <c r="CG405" s="38"/>
      <c r="CH405" s="38"/>
      <c r="CI405" s="39"/>
      <c r="CJ405" s="37" t="s">
        <v>84</v>
      </c>
      <c r="CK405" s="38"/>
      <c r="CL405" s="38"/>
      <c r="CM405" s="38"/>
      <c r="CN405" s="38"/>
      <c r="CO405" s="38"/>
      <c r="CP405" s="38"/>
      <c r="CQ405" s="38"/>
      <c r="CR405" s="38"/>
      <c r="CS405" s="38"/>
      <c r="CT405" s="38"/>
      <c r="CU405" s="38"/>
      <c r="CV405" s="38"/>
      <c r="CW405" s="38"/>
      <c r="CX405" s="38"/>
      <c r="CY405" s="38"/>
      <c r="CZ405" s="38"/>
      <c r="DA405" s="39"/>
    </row>
    <row r="406" spans="1:105" s="4" customFormat="1" ht="12.75">
      <c r="A406" s="33"/>
      <c r="B406" s="33"/>
      <c r="C406" s="33"/>
      <c r="D406" s="33"/>
      <c r="E406" s="33"/>
      <c r="F406" s="33"/>
      <c r="G406" s="33"/>
      <c r="H406" s="33">
        <v>1</v>
      </c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>
        <v>2</v>
      </c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>
        <v>3</v>
      </c>
      <c r="BU406" s="33"/>
      <c r="BV406" s="33"/>
      <c r="BW406" s="33"/>
      <c r="BX406" s="33"/>
      <c r="BY406" s="33"/>
      <c r="BZ406" s="33"/>
      <c r="CA406" s="33"/>
      <c r="CB406" s="33"/>
      <c r="CC406" s="33"/>
      <c r="CD406" s="33"/>
      <c r="CE406" s="33"/>
      <c r="CF406" s="33"/>
      <c r="CG406" s="33"/>
      <c r="CH406" s="33"/>
      <c r="CI406" s="33"/>
      <c r="CJ406" s="33">
        <v>4</v>
      </c>
      <c r="CK406" s="33"/>
      <c r="CL406" s="33"/>
      <c r="CM406" s="33"/>
      <c r="CN406" s="33"/>
      <c r="CO406" s="33"/>
      <c r="CP406" s="33"/>
      <c r="CQ406" s="33"/>
      <c r="CR406" s="33"/>
      <c r="CS406" s="33"/>
      <c r="CT406" s="33"/>
      <c r="CU406" s="33"/>
      <c r="CV406" s="33"/>
      <c r="CW406" s="33"/>
      <c r="CX406" s="33"/>
      <c r="CY406" s="33"/>
      <c r="CZ406" s="33"/>
      <c r="DA406" s="33"/>
    </row>
    <row r="407" spans="1:105" s="20" customFormat="1" ht="15" customHeight="1">
      <c r="A407" s="80"/>
      <c r="B407" s="80"/>
      <c r="C407" s="80"/>
      <c r="D407" s="80"/>
      <c r="E407" s="80"/>
      <c r="F407" s="80"/>
      <c r="G407" s="80"/>
      <c r="H407" s="65" t="s">
        <v>89</v>
      </c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6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 t="s">
        <v>12</v>
      </c>
      <c r="BU407" s="32"/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  <c r="CJ407" s="67">
        <f>CJ416+CJ424</f>
        <v>687710</v>
      </c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</row>
    <row r="408" spans="1:105" s="5" customFormat="1" ht="12" customHeight="1">
      <c r="A408" s="77" t="s">
        <v>2</v>
      </c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78"/>
      <c r="BJ408" s="78"/>
      <c r="BK408" s="78"/>
      <c r="BL408" s="78"/>
      <c r="BM408" s="78"/>
      <c r="BN408" s="78"/>
      <c r="BO408" s="78"/>
      <c r="BP408" s="78"/>
      <c r="BQ408" s="78"/>
      <c r="BR408" s="78"/>
      <c r="BS408" s="78"/>
      <c r="BT408" s="78"/>
      <c r="BU408" s="78"/>
      <c r="BV408" s="78"/>
      <c r="BW408" s="78"/>
      <c r="BX408" s="78"/>
      <c r="BY408" s="78"/>
      <c r="BZ408" s="78"/>
      <c r="CA408" s="78"/>
      <c r="CB408" s="78"/>
      <c r="CC408" s="78"/>
      <c r="CD408" s="7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9"/>
    </row>
    <row r="409" spans="1:105" s="5" customFormat="1" ht="15" customHeight="1">
      <c r="A409" s="74" t="s">
        <v>144</v>
      </c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  <c r="AO409" s="75"/>
      <c r="AP409" s="75"/>
      <c r="AQ409" s="75"/>
      <c r="AR409" s="75"/>
      <c r="AS409" s="75"/>
      <c r="AT409" s="75"/>
      <c r="AU409" s="75"/>
      <c r="AV409" s="75"/>
      <c r="AW409" s="75"/>
      <c r="AX409" s="75"/>
      <c r="AY409" s="75"/>
      <c r="AZ409" s="75"/>
      <c r="BA409" s="75"/>
      <c r="BB409" s="75"/>
      <c r="BC409" s="75"/>
      <c r="BD409" s="75"/>
      <c r="BE409" s="75"/>
      <c r="BF409" s="75"/>
      <c r="BG409" s="75"/>
      <c r="BH409" s="75"/>
      <c r="BI409" s="75"/>
      <c r="BJ409" s="75"/>
      <c r="BK409" s="75"/>
      <c r="BL409" s="75"/>
      <c r="BM409" s="75"/>
      <c r="BN409" s="75"/>
      <c r="BO409" s="75"/>
      <c r="BP409" s="75"/>
      <c r="BQ409" s="75"/>
      <c r="BR409" s="75"/>
      <c r="BS409" s="75"/>
      <c r="BT409" s="75"/>
      <c r="BU409" s="75"/>
      <c r="BV409" s="75"/>
      <c r="BW409" s="75"/>
      <c r="BX409" s="75"/>
      <c r="BY409" s="75"/>
      <c r="BZ409" s="75"/>
      <c r="CA409" s="75"/>
      <c r="CB409" s="75"/>
      <c r="CC409" s="75"/>
      <c r="CD409" s="75"/>
      <c r="CE409" s="75"/>
      <c r="CF409" s="75"/>
      <c r="CG409" s="75"/>
      <c r="CH409" s="75"/>
      <c r="CI409" s="75"/>
      <c r="CJ409" s="75"/>
      <c r="CK409" s="75"/>
      <c r="CL409" s="75"/>
      <c r="CM409" s="75"/>
      <c r="CN409" s="75"/>
      <c r="CO409" s="75"/>
      <c r="CP409" s="75"/>
      <c r="CQ409" s="75"/>
      <c r="CR409" s="75"/>
      <c r="CS409" s="75"/>
      <c r="CT409" s="75"/>
      <c r="CU409" s="75"/>
      <c r="CV409" s="75"/>
      <c r="CW409" s="75"/>
      <c r="CX409" s="75"/>
      <c r="CY409" s="75"/>
      <c r="CZ409" s="75"/>
      <c r="DA409" s="76"/>
    </row>
    <row r="410" spans="1:105" s="5" customFormat="1" ht="15" customHeight="1">
      <c r="A410" s="31" t="s">
        <v>30</v>
      </c>
      <c r="B410" s="31"/>
      <c r="C410" s="31"/>
      <c r="D410" s="31"/>
      <c r="E410" s="31"/>
      <c r="F410" s="31"/>
      <c r="G410" s="31"/>
      <c r="H410" s="29" t="s">
        <v>167</v>
      </c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73"/>
      <c r="BE410" s="73"/>
      <c r="BF410" s="73"/>
      <c r="BG410" s="73"/>
      <c r="BH410" s="73"/>
      <c r="BI410" s="73"/>
      <c r="BJ410" s="73"/>
      <c r="BK410" s="73"/>
      <c r="BL410" s="73"/>
      <c r="BM410" s="73"/>
      <c r="BN410" s="73"/>
      <c r="BO410" s="73"/>
      <c r="BP410" s="73"/>
      <c r="BQ410" s="73"/>
      <c r="BR410" s="73"/>
      <c r="BS410" s="73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</row>
    <row r="411" spans="1:105" s="5" customFormat="1" ht="15" customHeight="1">
      <c r="A411" s="31" t="s">
        <v>34</v>
      </c>
      <c r="B411" s="31"/>
      <c r="C411" s="31"/>
      <c r="D411" s="31"/>
      <c r="E411" s="31"/>
      <c r="F411" s="31"/>
      <c r="G411" s="31"/>
      <c r="H411" s="29" t="s">
        <v>171</v>
      </c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73"/>
      <c r="BE411" s="73"/>
      <c r="BF411" s="73"/>
      <c r="BG411" s="73"/>
      <c r="BH411" s="73"/>
      <c r="BI411" s="73"/>
      <c r="BJ411" s="73"/>
      <c r="BK411" s="73"/>
      <c r="BL411" s="73"/>
      <c r="BM411" s="73"/>
      <c r="BN411" s="73"/>
      <c r="BO411" s="73"/>
      <c r="BP411" s="73"/>
      <c r="BQ411" s="73"/>
      <c r="BR411" s="73"/>
      <c r="BS411" s="73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</row>
    <row r="412" spans="1:105" s="5" customFormat="1" ht="15" customHeight="1">
      <c r="A412" s="31" t="s">
        <v>40</v>
      </c>
      <c r="B412" s="31"/>
      <c r="C412" s="31"/>
      <c r="D412" s="31"/>
      <c r="E412" s="31"/>
      <c r="F412" s="31"/>
      <c r="G412" s="31"/>
      <c r="H412" s="29" t="s">
        <v>173</v>
      </c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73"/>
      <c r="BE412" s="73"/>
      <c r="BF412" s="73"/>
      <c r="BG412" s="73"/>
      <c r="BH412" s="73"/>
      <c r="BI412" s="73"/>
      <c r="BJ412" s="73"/>
      <c r="BK412" s="73"/>
      <c r="BL412" s="73"/>
      <c r="BM412" s="73"/>
      <c r="BN412" s="73"/>
      <c r="BO412" s="73"/>
      <c r="BP412" s="73"/>
      <c r="BQ412" s="73"/>
      <c r="BR412" s="73"/>
      <c r="BS412" s="73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</row>
    <row r="413" spans="1:105" s="5" customFormat="1" ht="15" customHeight="1">
      <c r="A413" s="31" t="s">
        <v>94</v>
      </c>
      <c r="B413" s="31"/>
      <c r="C413" s="31"/>
      <c r="D413" s="31"/>
      <c r="E413" s="31"/>
      <c r="F413" s="31"/>
      <c r="G413" s="31"/>
      <c r="H413" s="29" t="s">
        <v>174</v>
      </c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73"/>
      <c r="BE413" s="73"/>
      <c r="BF413" s="73"/>
      <c r="BG413" s="73"/>
      <c r="BH413" s="73"/>
      <c r="BI413" s="73"/>
      <c r="BJ413" s="73"/>
      <c r="BK413" s="73"/>
      <c r="BL413" s="73"/>
      <c r="BM413" s="73"/>
      <c r="BN413" s="73"/>
      <c r="BO413" s="73"/>
      <c r="BP413" s="73"/>
      <c r="BQ413" s="73"/>
      <c r="BR413" s="73"/>
      <c r="BS413" s="73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</row>
    <row r="414" spans="1:105" s="5" customFormat="1" ht="15" customHeight="1">
      <c r="A414" s="31" t="s">
        <v>117</v>
      </c>
      <c r="B414" s="31"/>
      <c r="C414" s="31"/>
      <c r="D414" s="31"/>
      <c r="E414" s="31"/>
      <c r="F414" s="31"/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</row>
    <row r="415" spans="1:105" s="5" customFormat="1" ht="15" customHeight="1">
      <c r="A415" s="31" t="s">
        <v>132</v>
      </c>
      <c r="B415" s="31"/>
      <c r="C415" s="31"/>
      <c r="D415" s="31"/>
      <c r="E415" s="31"/>
      <c r="F415" s="31"/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</row>
    <row r="416" spans="1:105" s="20" customFormat="1" ht="15" customHeight="1">
      <c r="A416" s="26"/>
      <c r="B416" s="26"/>
      <c r="C416" s="26"/>
      <c r="D416" s="26"/>
      <c r="E416" s="26"/>
      <c r="F416" s="26"/>
      <c r="G416" s="26"/>
      <c r="H416" s="71" t="s">
        <v>11</v>
      </c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  <c r="AQ416" s="71"/>
      <c r="AR416" s="71"/>
      <c r="AS416" s="71"/>
      <c r="AT416" s="71"/>
      <c r="AU416" s="71"/>
      <c r="AV416" s="71"/>
      <c r="AW416" s="71"/>
      <c r="AX416" s="71"/>
      <c r="AY416" s="71"/>
      <c r="AZ416" s="71"/>
      <c r="BA416" s="71"/>
      <c r="BB416" s="71"/>
      <c r="BC416" s="72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 t="s">
        <v>12</v>
      </c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>
        <f>SUM(CJ410:DA415)</f>
        <v>0</v>
      </c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8"/>
    </row>
    <row r="417" spans="1:105" s="5" customFormat="1" ht="15" customHeight="1">
      <c r="A417" s="74" t="s">
        <v>110</v>
      </c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5"/>
      <c r="CA417" s="75"/>
      <c r="CB417" s="75"/>
      <c r="CC417" s="75"/>
      <c r="CD417" s="75"/>
      <c r="CE417" s="75"/>
      <c r="CF417" s="75"/>
      <c r="CG417" s="75"/>
      <c r="CH417" s="75"/>
      <c r="CI417" s="75"/>
      <c r="CJ417" s="75"/>
      <c r="CK417" s="75"/>
      <c r="CL417" s="75"/>
      <c r="CM417" s="75"/>
      <c r="CN417" s="75"/>
      <c r="CO417" s="75"/>
      <c r="CP417" s="75"/>
      <c r="CQ417" s="75"/>
      <c r="CR417" s="75"/>
      <c r="CS417" s="75"/>
      <c r="CT417" s="75"/>
      <c r="CU417" s="75"/>
      <c r="CV417" s="75"/>
      <c r="CW417" s="75"/>
      <c r="CX417" s="75"/>
      <c r="CY417" s="75"/>
      <c r="CZ417" s="75"/>
      <c r="DA417" s="76"/>
    </row>
    <row r="418" spans="1:105" s="5" customFormat="1" ht="15" customHeight="1">
      <c r="A418" s="31" t="s">
        <v>30</v>
      </c>
      <c r="B418" s="31"/>
      <c r="C418" s="31"/>
      <c r="D418" s="31"/>
      <c r="E418" s="31"/>
      <c r="F418" s="31"/>
      <c r="G418" s="31"/>
      <c r="H418" s="29" t="s">
        <v>159</v>
      </c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73">
        <v>2</v>
      </c>
      <c r="BE418" s="73"/>
      <c r="BF418" s="73"/>
      <c r="BG418" s="73"/>
      <c r="BH418" s="73"/>
      <c r="BI418" s="73"/>
      <c r="BJ418" s="73"/>
      <c r="BK418" s="73"/>
      <c r="BL418" s="73"/>
      <c r="BM418" s="73"/>
      <c r="BN418" s="73"/>
      <c r="BO418" s="73"/>
      <c r="BP418" s="73"/>
      <c r="BQ418" s="73"/>
      <c r="BR418" s="73"/>
      <c r="BS418" s="73"/>
      <c r="BT418" s="30">
        <v>100000</v>
      </c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30"/>
      <c r="CI418" s="30"/>
      <c r="CJ418" s="30">
        <v>200000</v>
      </c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0"/>
    </row>
    <row r="419" spans="1:105" s="5" customFormat="1" ht="15" customHeight="1">
      <c r="A419" s="31" t="s">
        <v>34</v>
      </c>
      <c r="B419" s="31"/>
      <c r="C419" s="31"/>
      <c r="D419" s="31"/>
      <c r="E419" s="31"/>
      <c r="F419" s="31"/>
      <c r="G419" s="31"/>
      <c r="H419" s="29" t="s">
        <v>160</v>
      </c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73">
        <v>5</v>
      </c>
      <c r="BE419" s="73"/>
      <c r="BF419" s="73"/>
      <c r="BG419" s="73"/>
      <c r="BH419" s="73"/>
      <c r="BI419" s="73"/>
      <c r="BJ419" s="73"/>
      <c r="BK419" s="73"/>
      <c r="BL419" s="73"/>
      <c r="BM419" s="73"/>
      <c r="BN419" s="73"/>
      <c r="BO419" s="73"/>
      <c r="BP419" s="73"/>
      <c r="BQ419" s="73"/>
      <c r="BR419" s="73"/>
      <c r="BS419" s="73"/>
      <c r="BT419" s="30">
        <v>46000</v>
      </c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0"/>
      <c r="CJ419" s="30">
        <v>230000</v>
      </c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</row>
    <row r="420" spans="1:105" s="5" customFormat="1" ht="15" customHeight="1">
      <c r="A420" s="31" t="s">
        <v>40</v>
      </c>
      <c r="B420" s="31"/>
      <c r="C420" s="31"/>
      <c r="D420" s="31"/>
      <c r="E420" s="31"/>
      <c r="F420" s="31"/>
      <c r="G420" s="31"/>
      <c r="H420" s="29" t="s">
        <v>161</v>
      </c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73"/>
      <c r="BE420" s="73"/>
      <c r="BF420" s="73"/>
      <c r="BG420" s="73"/>
      <c r="BH420" s="73"/>
      <c r="BI420" s="73"/>
      <c r="BJ420" s="73"/>
      <c r="BK420" s="73"/>
      <c r="BL420" s="73"/>
      <c r="BM420" s="73"/>
      <c r="BN420" s="73"/>
      <c r="BO420" s="73"/>
      <c r="BP420" s="73"/>
      <c r="BQ420" s="73"/>
      <c r="BR420" s="73"/>
      <c r="BS420" s="73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</row>
    <row r="421" spans="1:105" s="5" customFormat="1" ht="15" customHeight="1">
      <c r="A421" s="31" t="s">
        <v>94</v>
      </c>
      <c r="B421" s="31"/>
      <c r="C421" s="31"/>
      <c r="D421" s="31"/>
      <c r="E421" s="31"/>
      <c r="F421" s="31"/>
      <c r="G421" s="31"/>
      <c r="H421" s="29" t="s">
        <v>188</v>
      </c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73">
        <v>5</v>
      </c>
      <c r="BE421" s="73"/>
      <c r="BF421" s="73"/>
      <c r="BG421" s="73"/>
      <c r="BH421" s="73"/>
      <c r="BI421" s="73"/>
      <c r="BJ421" s="73"/>
      <c r="BK421" s="73"/>
      <c r="BL421" s="73"/>
      <c r="BM421" s="73"/>
      <c r="BN421" s="73"/>
      <c r="BO421" s="73"/>
      <c r="BP421" s="73"/>
      <c r="BQ421" s="73"/>
      <c r="BR421" s="73"/>
      <c r="BS421" s="73"/>
      <c r="BT421" s="30">
        <v>54000</v>
      </c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I421" s="30"/>
      <c r="CJ421" s="30">
        <v>257710</v>
      </c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</row>
    <row r="422" spans="1:105" s="5" customFormat="1" ht="15" customHeight="1">
      <c r="A422" s="31" t="s">
        <v>117</v>
      </c>
      <c r="B422" s="31"/>
      <c r="C422" s="31"/>
      <c r="D422" s="31"/>
      <c r="E422" s="31"/>
      <c r="F422" s="31"/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73"/>
      <c r="BE422" s="73"/>
      <c r="BF422" s="73"/>
      <c r="BG422" s="73"/>
      <c r="BH422" s="73"/>
      <c r="BI422" s="73"/>
      <c r="BJ422" s="73"/>
      <c r="BK422" s="73"/>
      <c r="BL422" s="73"/>
      <c r="BM422" s="73"/>
      <c r="BN422" s="73"/>
      <c r="BO422" s="73"/>
      <c r="BP422" s="73"/>
      <c r="BQ422" s="73"/>
      <c r="BR422" s="73"/>
      <c r="BS422" s="73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/>
      <c r="CZ422" s="30"/>
      <c r="DA422" s="30"/>
    </row>
    <row r="423" spans="1:105" s="5" customFormat="1" ht="15" customHeight="1">
      <c r="A423" s="31" t="s">
        <v>132</v>
      </c>
      <c r="B423" s="31"/>
      <c r="C423" s="31"/>
      <c r="D423" s="31"/>
      <c r="E423" s="31"/>
      <c r="F423" s="31"/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73"/>
      <c r="BE423" s="73"/>
      <c r="BF423" s="73"/>
      <c r="BG423" s="73"/>
      <c r="BH423" s="73"/>
      <c r="BI423" s="73"/>
      <c r="BJ423" s="73"/>
      <c r="BK423" s="73"/>
      <c r="BL423" s="73"/>
      <c r="BM423" s="73"/>
      <c r="BN423" s="73"/>
      <c r="BO423" s="73"/>
      <c r="BP423" s="73"/>
      <c r="BQ423" s="73"/>
      <c r="BR423" s="73"/>
      <c r="BS423" s="73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</row>
    <row r="424" spans="1:105" s="20" customFormat="1" ht="15" customHeight="1">
      <c r="A424" s="26"/>
      <c r="B424" s="26"/>
      <c r="C424" s="26"/>
      <c r="D424" s="26"/>
      <c r="E424" s="26"/>
      <c r="F424" s="26"/>
      <c r="G424" s="26"/>
      <c r="H424" s="71" t="s">
        <v>11</v>
      </c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  <c r="AQ424" s="71"/>
      <c r="AR424" s="71"/>
      <c r="AS424" s="71"/>
      <c r="AT424" s="71"/>
      <c r="AU424" s="71"/>
      <c r="AV424" s="71"/>
      <c r="AW424" s="71"/>
      <c r="AX424" s="71"/>
      <c r="AY424" s="71"/>
      <c r="AZ424" s="71"/>
      <c r="BA424" s="71"/>
      <c r="BB424" s="71"/>
      <c r="BC424" s="72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 t="s">
        <v>12</v>
      </c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>
        <f>SUM(CJ418:DA423)</f>
        <v>687710</v>
      </c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</row>
    <row r="425" ht="6.75" customHeight="1"/>
    <row r="426" ht="5.25" customHeight="1"/>
    <row r="427" spans="1:105" s="6" customFormat="1" ht="15.75" customHeight="1">
      <c r="A427" s="81" t="s">
        <v>145</v>
      </c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1"/>
      <c r="CG427" s="81"/>
      <c r="CH427" s="81"/>
      <c r="CI427" s="81"/>
      <c r="CJ427" s="81"/>
      <c r="CK427" s="81"/>
      <c r="CL427" s="81"/>
      <c r="CM427" s="81"/>
      <c r="CN427" s="81"/>
      <c r="CO427" s="81"/>
      <c r="CP427" s="81"/>
      <c r="CQ427" s="81"/>
      <c r="CR427" s="81"/>
      <c r="CS427" s="81"/>
      <c r="CT427" s="81"/>
      <c r="CU427" s="81"/>
      <c r="CV427" s="81"/>
      <c r="CW427" s="81"/>
      <c r="CX427" s="81"/>
      <c r="CY427" s="81"/>
      <c r="CZ427" s="81"/>
      <c r="DA427" s="81"/>
    </row>
    <row r="428" ht="6.75" customHeight="1"/>
    <row r="429" spans="1:105" s="3" customFormat="1" ht="30" customHeight="1">
      <c r="A429" s="37" t="s">
        <v>0</v>
      </c>
      <c r="B429" s="38"/>
      <c r="C429" s="38"/>
      <c r="D429" s="38"/>
      <c r="E429" s="38"/>
      <c r="F429" s="38"/>
      <c r="G429" s="39"/>
      <c r="H429" s="37" t="s">
        <v>20</v>
      </c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9"/>
      <c r="BD429" s="37" t="s">
        <v>73</v>
      </c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9"/>
      <c r="BT429" s="37" t="s">
        <v>83</v>
      </c>
      <c r="BU429" s="38"/>
      <c r="BV429" s="38"/>
      <c r="BW429" s="38"/>
      <c r="BX429" s="38"/>
      <c r="BY429" s="38"/>
      <c r="BZ429" s="38"/>
      <c r="CA429" s="38"/>
      <c r="CB429" s="38"/>
      <c r="CC429" s="38"/>
      <c r="CD429" s="38"/>
      <c r="CE429" s="38"/>
      <c r="CF429" s="38"/>
      <c r="CG429" s="38"/>
      <c r="CH429" s="38"/>
      <c r="CI429" s="39"/>
      <c r="CJ429" s="37" t="s">
        <v>84</v>
      </c>
      <c r="CK429" s="38"/>
      <c r="CL429" s="38"/>
      <c r="CM429" s="38"/>
      <c r="CN429" s="38"/>
      <c r="CO429" s="38"/>
      <c r="CP429" s="38"/>
      <c r="CQ429" s="38"/>
      <c r="CR429" s="38"/>
      <c r="CS429" s="38"/>
      <c r="CT429" s="38"/>
      <c r="CU429" s="38"/>
      <c r="CV429" s="38"/>
      <c r="CW429" s="38"/>
      <c r="CX429" s="38"/>
      <c r="CY429" s="38"/>
      <c r="CZ429" s="38"/>
      <c r="DA429" s="39"/>
    </row>
    <row r="430" spans="1:105" s="4" customFormat="1" ht="12.75">
      <c r="A430" s="33"/>
      <c r="B430" s="33"/>
      <c r="C430" s="33"/>
      <c r="D430" s="33"/>
      <c r="E430" s="33"/>
      <c r="F430" s="33"/>
      <c r="G430" s="33"/>
      <c r="H430" s="33">
        <v>1</v>
      </c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>
        <v>2</v>
      </c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>
        <v>3</v>
      </c>
      <c r="BU430" s="33"/>
      <c r="BV430" s="33"/>
      <c r="BW430" s="33"/>
      <c r="BX430" s="33"/>
      <c r="BY430" s="33"/>
      <c r="BZ430" s="33"/>
      <c r="CA430" s="33"/>
      <c r="CB430" s="33"/>
      <c r="CC430" s="33"/>
      <c r="CD430" s="33"/>
      <c r="CE430" s="33"/>
      <c r="CF430" s="33"/>
      <c r="CG430" s="33"/>
      <c r="CH430" s="33"/>
      <c r="CI430" s="33"/>
      <c r="CJ430" s="33">
        <v>4</v>
      </c>
      <c r="CK430" s="33"/>
      <c r="CL430" s="33"/>
      <c r="CM430" s="33"/>
      <c r="CN430" s="33"/>
      <c r="CO430" s="33"/>
      <c r="CP430" s="33"/>
      <c r="CQ430" s="33"/>
      <c r="CR430" s="33"/>
      <c r="CS430" s="33"/>
      <c r="CT430" s="33"/>
      <c r="CU430" s="33"/>
      <c r="CV430" s="33"/>
      <c r="CW430" s="33"/>
      <c r="CX430" s="33"/>
      <c r="CY430" s="33"/>
      <c r="CZ430" s="33"/>
      <c r="DA430" s="33"/>
    </row>
    <row r="431" spans="1:105" s="20" customFormat="1" ht="15" customHeight="1">
      <c r="A431" s="80"/>
      <c r="B431" s="80"/>
      <c r="C431" s="80"/>
      <c r="D431" s="80"/>
      <c r="E431" s="80"/>
      <c r="F431" s="80"/>
      <c r="G431" s="80"/>
      <c r="H431" s="65" t="s">
        <v>89</v>
      </c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6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 t="s">
        <v>12</v>
      </c>
      <c r="BU431" s="32"/>
      <c r="BV431" s="32"/>
      <c r="BW431" s="32"/>
      <c r="BX431" s="32"/>
      <c r="BY431" s="32"/>
      <c r="BZ431" s="32"/>
      <c r="CA431" s="32"/>
      <c r="CB431" s="32"/>
      <c r="CC431" s="32"/>
      <c r="CD431" s="32"/>
      <c r="CE431" s="32"/>
      <c r="CF431" s="32"/>
      <c r="CG431" s="32"/>
      <c r="CH431" s="32"/>
      <c r="CI431" s="32"/>
      <c r="CJ431" s="67">
        <f>CJ440+CJ448+CJ456+CJ464</f>
        <v>1240456</v>
      </c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</row>
    <row r="432" spans="1:105" s="5" customFormat="1" ht="12" customHeight="1">
      <c r="A432" s="77" t="s">
        <v>2</v>
      </c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  <c r="AQ432" s="78"/>
      <c r="AR432" s="78"/>
      <c r="AS432" s="78"/>
      <c r="AT432" s="78"/>
      <c r="AU432" s="78"/>
      <c r="AV432" s="78"/>
      <c r="AW432" s="78"/>
      <c r="AX432" s="78"/>
      <c r="AY432" s="78"/>
      <c r="AZ432" s="78"/>
      <c r="BA432" s="78"/>
      <c r="BB432" s="78"/>
      <c r="BC432" s="78"/>
      <c r="BD432" s="78"/>
      <c r="BE432" s="78"/>
      <c r="BF432" s="78"/>
      <c r="BG432" s="78"/>
      <c r="BH432" s="78"/>
      <c r="BI432" s="78"/>
      <c r="BJ432" s="78"/>
      <c r="BK432" s="78"/>
      <c r="BL432" s="78"/>
      <c r="BM432" s="78"/>
      <c r="BN432" s="78"/>
      <c r="BO432" s="78"/>
      <c r="BP432" s="78"/>
      <c r="BQ432" s="78"/>
      <c r="BR432" s="78"/>
      <c r="BS432" s="78"/>
      <c r="BT432" s="78"/>
      <c r="BU432" s="78"/>
      <c r="BV432" s="78"/>
      <c r="BW432" s="78"/>
      <c r="BX432" s="78"/>
      <c r="BY432" s="78"/>
      <c r="BZ432" s="78"/>
      <c r="CA432" s="78"/>
      <c r="CB432" s="78"/>
      <c r="CC432" s="78"/>
      <c r="CD432" s="7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9"/>
    </row>
    <row r="433" spans="1:105" s="5" customFormat="1" ht="15" customHeight="1">
      <c r="A433" s="74" t="s">
        <v>100</v>
      </c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  <c r="CB433" s="75"/>
      <c r="CC433" s="75"/>
      <c r="CD433" s="75"/>
      <c r="CE433" s="75"/>
      <c r="CF433" s="75"/>
      <c r="CG433" s="75"/>
      <c r="CH433" s="75"/>
      <c r="CI433" s="75"/>
      <c r="CJ433" s="75"/>
      <c r="CK433" s="75"/>
      <c r="CL433" s="75"/>
      <c r="CM433" s="75"/>
      <c r="CN433" s="75"/>
      <c r="CO433" s="75"/>
      <c r="CP433" s="75"/>
      <c r="CQ433" s="75"/>
      <c r="CR433" s="75"/>
      <c r="CS433" s="75"/>
      <c r="CT433" s="75"/>
      <c r="CU433" s="75"/>
      <c r="CV433" s="75"/>
      <c r="CW433" s="75"/>
      <c r="CX433" s="75"/>
      <c r="CY433" s="75"/>
      <c r="CZ433" s="75"/>
      <c r="DA433" s="76"/>
    </row>
    <row r="434" spans="1:105" s="5" customFormat="1" ht="15" customHeight="1">
      <c r="A434" s="31" t="s">
        <v>30</v>
      </c>
      <c r="B434" s="31"/>
      <c r="C434" s="31"/>
      <c r="D434" s="31"/>
      <c r="E434" s="31"/>
      <c r="F434" s="31"/>
      <c r="G434" s="31"/>
      <c r="H434" s="29" t="s">
        <v>165</v>
      </c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73"/>
      <c r="BE434" s="73"/>
      <c r="BF434" s="73"/>
      <c r="BG434" s="73"/>
      <c r="BH434" s="73"/>
      <c r="BI434" s="73"/>
      <c r="BJ434" s="73"/>
      <c r="BK434" s="73"/>
      <c r="BL434" s="73"/>
      <c r="BM434" s="73"/>
      <c r="BN434" s="73"/>
      <c r="BO434" s="73"/>
      <c r="BP434" s="73"/>
      <c r="BQ434" s="73"/>
      <c r="BR434" s="73"/>
      <c r="BS434" s="73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0"/>
    </row>
    <row r="435" spans="1:105" s="5" customFormat="1" ht="15" customHeight="1">
      <c r="A435" s="31" t="s">
        <v>34</v>
      </c>
      <c r="B435" s="31"/>
      <c r="C435" s="31"/>
      <c r="D435" s="31"/>
      <c r="E435" s="31"/>
      <c r="F435" s="31"/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73"/>
      <c r="BE435" s="73"/>
      <c r="BF435" s="73"/>
      <c r="BG435" s="73"/>
      <c r="BH435" s="73"/>
      <c r="BI435" s="73"/>
      <c r="BJ435" s="73"/>
      <c r="BK435" s="73"/>
      <c r="BL435" s="73"/>
      <c r="BM435" s="73"/>
      <c r="BN435" s="73"/>
      <c r="BO435" s="73"/>
      <c r="BP435" s="73"/>
      <c r="BQ435" s="73"/>
      <c r="BR435" s="73"/>
      <c r="BS435" s="73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  <c r="CV435" s="30"/>
      <c r="CW435" s="30"/>
      <c r="CX435" s="30"/>
      <c r="CY435" s="30"/>
      <c r="CZ435" s="30"/>
      <c r="DA435" s="30"/>
    </row>
    <row r="436" spans="1:105" s="5" customFormat="1" ht="15" customHeight="1">
      <c r="A436" s="31" t="s">
        <v>40</v>
      </c>
      <c r="B436" s="31"/>
      <c r="C436" s="31"/>
      <c r="D436" s="31"/>
      <c r="E436" s="31"/>
      <c r="F436" s="31"/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73"/>
      <c r="BE436" s="73"/>
      <c r="BF436" s="73"/>
      <c r="BG436" s="73"/>
      <c r="BH436" s="73"/>
      <c r="BI436" s="73"/>
      <c r="BJ436" s="73"/>
      <c r="BK436" s="73"/>
      <c r="BL436" s="73"/>
      <c r="BM436" s="73"/>
      <c r="BN436" s="73"/>
      <c r="BO436" s="73"/>
      <c r="BP436" s="73"/>
      <c r="BQ436" s="73"/>
      <c r="BR436" s="73"/>
      <c r="BS436" s="73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  <c r="CU436" s="30"/>
      <c r="CV436" s="30"/>
      <c r="CW436" s="30"/>
      <c r="CX436" s="30"/>
      <c r="CY436" s="30"/>
      <c r="CZ436" s="30"/>
      <c r="DA436" s="30"/>
    </row>
    <row r="437" spans="1:105" s="5" customFormat="1" ht="15" customHeight="1">
      <c r="A437" s="31" t="s">
        <v>94</v>
      </c>
      <c r="B437" s="31"/>
      <c r="C437" s="31"/>
      <c r="D437" s="31"/>
      <c r="E437" s="31"/>
      <c r="F437" s="31"/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73"/>
      <c r="BE437" s="73"/>
      <c r="BF437" s="73"/>
      <c r="BG437" s="73"/>
      <c r="BH437" s="73"/>
      <c r="BI437" s="73"/>
      <c r="BJ437" s="73"/>
      <c r="BK437" s="73"/>
      <c r="BL437" s="73"/>
      <c r="BM437" s="73"/>
      <c r="BN437" s="73"/>
      <c r="BO437" s="73"/>
      <c r="BP437" s="73"/>
      <c r="BQ437" s="73"/>
      <c r="BR437" s="73"/>
      <c r="BS437" s="73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  <c r="CV437" s="30"/>
      <c r="CW437" s="30"/>
      <c r="CX437" s="30"/>
      <c r="CY437" s="30"/>
      <c r="CZ437" s="30"/>
      <c r="DA437" s="30"/>
    </row>
    <row r="438" spans="1:105" s="5" customFormat="1" ht="15" customHeight="1">
      <c r="A438" s="31" t="s">
        <v>117</v>
      </c>
      <c r="B438" s="31"/>
      <c r="C438" s="31"/>
      <c r="D438" s="31"/>
      <c r="E438" s="31"/>
      <c r="F438" s="31"/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73"/>
      <c r="BE438" s="73"/>
      <c r="BF438" s="73"/>
      <c r="BG438" s="73"/>
      <c r="BH438" s="73"/>
      <c r="BI438" s="73"/>
      <c r="BJ438" s="73"/>
      <c r="BK438" s="73"/>
      <c r="BL438" s="73"/>
      <c r="BM438" s="73"/>
      <c r="BN438" s="73"/>
      <c r="BO438" s="73"/>
      <c r="BP438" s="73"/>
      <c r="BQ438" s="73"/>
      <c r="BR438" s="73"/>
      <c r="BS438" s="73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  <c r="CU438" s="30"/>
      <c r="CV438" s="30"/>
      <c r="CW438" s="30"/>
      <c r="CX438" s="30"/>
      <c r="CY438" s="30"/>
      <c r="CZ438" s="30"/>
      <c r="DA438" s="30"/>
    </row>
    <row r="439" spans="1:105" s="5" customFormat="1" ht="15" customHeight="1">
      <c r="A439" s="31" t="s">
        <v>132</v>
      </c>
      <c r="B439" s="31"/>
      <c r="C439" s="31"/>
      <c r="D439" s="31"/>
      <c r="E439" s="31"/>
      <c r="F439" s="31"/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73"/>
      <c r="BE439" s="73"/>
      <c r="BF439" s="73"/>
      <c r="BG439" s="73"/>
      <c r="BH439" s="73"/>
      <c r="BI439" s="73"/>
      <c r="BJ439" s="73"/>
      <c r="BK439" s="73"/>
      <c r="BL439" s="73"/>
      <c r="BM439" s="73"/>
      <c r="BN439" s="73"/>
      <c r="BO439" s="73"/>
      <c r="BP439" s="73"/>
      <c r="BQ439" s="73"/>
      <c r="BR439" s="73"/>
      <c r="BS439" s="73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  <c r="CU439" s="30"/>
      <c r="CV439" s="30"/>
      <c r="CW439" s="30"/>
      <c r="CX439" s="30"/>
      <c r="CY439" s="30"/>
      <c r="CZ439" s="30"/>
      <c r="DA439" s="30"/>
    </row>
    <row r="440" spans="1:105" s="20" customFormat="1" ht="15" customHeight="1">
      <c r="A440" s="26"/>
      <c r="B440" s="26"/>
      <c r="C440" s="26"/>
      <c r="D440" s="26"/>
      <c r="E440" s="26"/>
      <c r="F440" s="26"/>
      <c r="G440" s="26"/>
      <c r="H440" s="71" t="s">
        <v>11</v>
      </c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X440" s="71"/>
      <c r="AY440" s="71"/>
      <c r="AZ440" s="71"/>
      <c r="BA440" s="71"/>
      <c r="BB440" s="71"/>
      <c r="BC440" s="72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 t="s">
        <v>12</v>
      </c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  <c r="CG440" s="28"/>
      <c r="CH440" s="28"/>
      <c r="CI440" s="28"/>
      <c r="CJ440" s="28">
        <f>SUM(CJ434:DA439)</f>
        <v>0</v>
      </c>
      <c r="CK440" s="28"/>
      <c r="CL440" s="28"/>
      <c r="CM440" s="28"/>
      <c r="CN440" s="28"/>
      <c r="CO440" s="28"/>
      <c r="CP440" s="28"/>
      <c r="CQ440" s="28"/>
      <c r="CR440" s="28"/>
      <c r="CS440" s="28"/>
      <c r="CT440" s="28"/>
      <c r="CU440" s="28"/>
      <c r="CV440" s="28"/>
      <c r="CW440" s="28"/>
      <c r="CX440" s="28"/>
      <c r="CY440" s="28"/>
      <c r="CZ440" s="28"/>
      <c r="DA440" s="28"/>
    </row>
    <row r="441" spans="1:105" s="5" customFormat="1" ht="15" customHeight="1">
      <c r="A441" s="74" t="s">
        <v>99</v>
      </c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  <c r="CB441" s="75"/>
      <c r="CC441" s="75"/>
      <c r="CD441" s="75"/>
      <c r="CE441" s="75"/>
      <c r="CF441" s="75"/>
      <c r="CG441" s="75"/>
      <c r="CH441" s="75"/>
      <c r="CI441" s="75"/>
      <c r="CJ441" s="75"/>
      <c r="CK441" s="75"/>
      <c r="CL441" s="75"/>
      <c r="CM441" s="75"/>
      <c r="CN441" s="75"/>
      <c r="CO441" s="75"/>
      <c r="CP441" s="75"/>
      <c r="CQ441" s="75"/>
      <c r="CR441" s="75"/>
      <c r="CS441" s="75"/>
      <c r="CT441" s="75"/>
      <c r="CU441" s="75"/>
      <c r="CV441" s="75"/>
      <c r="CW441" s="75"/>
      <c r="CX441" s="75"/>
      <c r="CY441" s="75"/>
      <c r="CZ441" s="75"/>
      <c r="DA441" s="76"/>
    </row>
    <row r="442" spans="1:105" s="5" customFormat="1" ht="15" customHeight="1">
      <c r="A442" s="31" t="s">
        <v>30</v>
      </c>
      <c r="B442" s="31"/>
      <c r="C442" s="31"/>
      <c r="D442" s="31"/>
      <c r="E442" s="31"/>
      <c r="F442" s="31"/>
      <c r="G442" s="31"/>
      <c r="H442" s="29" t="s">
        <v>162</v>
      </c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73">
        <v>300</v>
      </c>
      <c r="BE442" s="73"/>
      <c r="BF442" s="73"/>
      <c r="BG442" s="73"/>
      <c r="BH442" s="73"/>
      <c r="BI442" s="73"/>
      <c r="BJ442" s="73"/>
      <c r="BK442" s="73"/>
      <c r="BL442" s="73"/>
      <c r="BM442" s="73"/>
      <c r="BN442" s="73"/>
      <c r="BO442" s="73"/>
      <c r="BP442" s="73"/>
      <c r="BQ442" s="73"/>
      <c r="BR442" s="73"/>
      <c r="BS442" s="73"/>
      <c r="BT442" s="30">
        <v>650</v>
      </c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30"/>
      <c r="CI442" s="30"/>
      <c r="CJ442" s="30">
        <v>180000</v>
      </c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  <c r="CV442" s="30"/>
      <c r="CW442" s="30"/>
      <c r="CX442" s="30"/>
      <c r="CY442" s="30"/>
      <c r="CZ442" s="30"/>
      <c r="DA442" s="30"/>
    </row>
    <row r="443" spans="1:105" s="5" customFormat="1" ht="15" customHeight="1">
      <c r="A443" s="31" t="s">
        <v>34</v>
      </c>
      <c r="B443" s="31"/>
      <c r="C443" s="31"/>
      <c r="D443" s="31"/>
      <c r="E443" s="31"/>
      <c r="F443" s="31"/>
      <c r="G443" s="31"/>
      <c r="H443" s="29" t="s">
        <v>166</v>
      </c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73">
        <v>60</v>
      </c>
      <c r="BE443" s="73"/>
      <c r="BF443" s="73"/>
      <c r="BG443" s="73"/>
      <c r="BH443" s="73"/>
      <c r="BI443" s="73"/>
      <c r="BJ443" s="73"/>
      <c r="BK443" s="73"/>
      <c r="BL443" s="73"/>
      <c r="BM443" s="73"/>
      <c r="BN443" s="73"/>
      <c r="BO443" s="73"/>
      <c r="BP443" s="73"/>
      <c r="BQ443" s="73"/>
      <c r="BR443" s="73"/>
      <c r="BS443" s="73"/>
      <c r="BT443" s="30">
        <v>1500</v>
      </c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30"/>
      <c r="CI443" s="30"/>
      <c r="CJ443" s="30">
        <v>90000</v>
      </c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/>
      <c r="DA443" s="30"/>
    </row>
    <row r="444" spans="1:105" s="5" customFormat="1" ht="15" customHeight="1">
      <c r="A444" s="31" t="s">
        <v>40</v>
      </c>
      <c r="B444" s="31"/>
      <c r="C444" s="31"/>
      <c r="D444" s="31"/>
      <c r="E444" s="31"/>
      <c r="F444" s="31"/>
      <c r="G444" s="31"/>
      <c r="H444" s="29" t="s">
        <v>177</v>
      </c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73">
        <v>100</v>
      </c>
      <c r="BE444" s="73"/>
      <c r="BF444" s="73"/>
      <c r="BG444" s="73"/>
      <c r="BH444" s="73"/>
      <c r="BI444" s="73"/>
      <c r="BJ444" s="73"/>
      <c r="BK444" s="73"/>
      <c r="BL444" s="73"/>
      <c r="BM444" s="73"/>
      <c r="BN444" s="73"/>
      <c r="BO444" s="73"/>
      <c r="BP444" s="73"/>
      <c r="BQ444" s="73"/>
      <c r="BR444" s="73"/>
      <c r="BS444" s="73"/>
      <c r="BT444" s="30">
        <v>150</v>
      </c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30"/>
      <c r="CI444" s="30"/>
      <c r="CJ444" s="30">
        <v>15000</v>
      </c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</row>
    <row r="445" spans="1:105" s="5" customFormat="1" ht="15" customHeight="1">
      <c r="A445" s="31" t="s">
        <v>94</v>
      </c>
      <c r="B445" s="31"/>
      <c r="C445" s="31"/>
      <c r="D445" s="31"/>
      <c r="E445" s="31"/>
      <c r="F445" s="31"/>
      <c r="G445" s="31"/>
      <c r="H445" s="29" t="s">
        <v>196</v>
      </c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73">
        <v>240</v>
      </c>
      <c r="BE445" s="73"/>
      <c r="BF445" s="73"/>
      <c r="BG445" s="73"/>
      <c r="BH445" s="73"/>
      <c r="BI445" s="73"/>
      <c r="BJ445" s="73"/>
      <c r="BK445" s="73"/>
      <c r="BL445" s="73"/>
      <c r="BM445" s="73"/>
      <c r="BN445" s="73"/>
      <c r="BO445" s="73"/>
      <c r="BP445" s="73"/>
      <c r="BQ445" s="73"/>
      <c r="BR445" s="73"/>
      <c r="BS445" s="73"/>
      <c r="BT445" s="30">
        <v>270</v>
      </c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  <c r="CG445" s="30"/>
      <c r="CH445" s="30"/>
      <c r="CI445" s="30"/>
      <c r="CJ445" s="30">
        <v>65614</v>
      </c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  <c r="CY445" s="30"/>
      <c r="CZ445" s="30"/>
      <c r="DA445" s="30"/>
    </row>
    <row r="446" spans="1:105" s="5" customFormat="1" ht="15" customHeight="1">
      <c r="A446" s="31" t="s">
        <v>117</v>
      </c>
      <c r="B446" s="31"/>
      <c r="C446" s="31"/>
      <c r="D446" s="31"/>
      <c r="E446" s="31"/>
      <c r="F446" s="31"/>
      <c r="G446" s="31"/>
      <c r="H446" s="29" t="s">
        <v>197</v>
      </c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73">
        <v>500</v>
      </c>
      <c r="BE446" s="73"/>
      <c r="BF446" s="73"/>
      <c r="BG446" s="73"/>
      <c r="BH446" s="73"/>
      <c r="BI446" s="73"/>
      <c r="BJ446" s="73"/>
      <c r="BK446" s="73"/>
      <c r="BL446" s="73"/>
      <c r="BM446" s="73"/>
      <c r="BN446" s="73"/>
      <c r="BO446" s="73"/>
      <c r="BP446" s="73"/>
      <c r="BQ446" s="73"/>
      <c r="BR446" s="73"/>
      <c r="BS446" s="73"/>
      <c r="BT446" s="30">
        <v>300</v>
      </c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30"/>
      <c r="CI446" s="30"/>
      <c r="CJ446" s="30">
        <v>15000</v>
      </c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</row>
    <row r="447" spans="1:105" s="5" customFormat="1" ht="15" customHeight="1">
      <c r="A447" s="31" t="s">
        <v>132</v>
      </c>
      <c r="B447" s="31"/>
      <c r="C447" s="31"/>
      <c r="D447" s="31"/>
      <c r="E447" s="31"/>
      <c r="F447" s="31"/>
      <c r="G447" s="31"/>
      <c r="H447" s="29" t="s">
        <v>198</v>
      </c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73">
        <v>100</v>
      </c>
      <c r="BE447" s="73"/>
      <c r="BF447" s="73"/>
      <c r="BG447" s="73"/>
      <c r="BH447" s="73"/>
      <c r="BI447" s="73"/>
      <c r="BJ447" s="73"/>
      <c r="BK447" s="73"/>
      <c r="BL447" s="73"/>
      <c r="BM447" s="73"/>
      <c r="BN447" s="73"/>
      <c r="BO447" s="73"/>
      <c r="BP447" s="73"/>
      <c r="BQ447" s="73"/>
      <c r="BR447" s="73"/>
      <c r="BS447" s="73"/>
      <c r="BT447" s="30">
        <v>1600</v>
      </c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30"/>
      <c r="CI447" s="30"/>
      <c r="CJ447" s="30">
        <v>154842</v>
      </c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0"/>
    </row>
    <row r="448" spans="1:105" s="20" customFormat="1" ht="15" customHeight="1">
      <c r="A448" s="26"/>
      <c r="B448" s="26"/>
      <c r="C448" s="26"/>
      <c r="D448" s="26"/>
      <c r="E448" s="26"/>
      <c r="F448" s="26"/>
      <c r="G448" s="26"/>
      <c r="H448" s="71" t="s">
        <v>11</v>
      </c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  <c r="AO448" s="71"/>
      <c r="AP448" s="71"/>
      <c r="AQ448" s="71"/>
      <c r="AR448" s="71"/>
      <c r="AS448" s="71"/>
      <c r="AT448" s="71"/>
      <c r="AU448" s="71"/>
      <c r="AV448" s="71"/>
      <c r="AW448" s="71"/>
      <c r="AX448" s="71"/>
      <c r="AY448" s="71"/>
      <c r="AZ448" s="71"/>
      <c r="BA448" s="71"/>
      <c r="BB448" s="71"/>
      <c r="BC448" s="72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 t="s">
        <v>12</v>
      </c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>
        <f>SUM(CJ442:DA447)</f>
        <v>520456</v>
      </c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  <c r="CW448" s="28"/>
      <c r="CX448" s="28"/>
      <c r="CY448" s="28"/>
      <c r="CZ448" s="28"/>
      <c r="DA448" s="28"/>
    </row>
    <row r="449" spans="1:105" s="5" customFormat="1" ht="15" customHeight="1">
      <c r="A449" s="74" t="s">
        <v>103</v>
      </c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  <c r="BA449" s="75"/>
      <c r="BB449" s="75"/>
      <c r="BC449" s="75"/>
      <c r="BD449" s="75"/>
      <c r="BE449" s="75"/>
      <c r="BF449" s="75"/>
      <c r="BG449" s="75"/>
      <c r="BH449" s="75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  <c r="BY449" s="75"/>
      <c r="BZ449" s="75"/>
      <c r="CA449" s="75"/>
      <c r="CB449" s="75"/>
      <c r="CC449" s="75"/>
      <c r="CD449" s="75"/>
      <c r="CE449" s="75"/>
      <c r="CF449" s="75"/>
      <c r="CG449" s="75"/>
      <c r="CH449" s="75"/>
      <c r="CI449" s="75"/>
      <c r="CJ449" s="75"/>
      <c r="CK449" s="75"/>
      <c r="CL449" s="75"/>
      <c r="CM449" s="75"/>
      <c r="CN449" s="75"/>
      <c r="CO449" s="75"/>
      <c r="CP449" s="75"/>
      <c r="CQ449" s="75"/>
      <c r="CR449" s="75"/>
      <c r="CS449" s="75"/>
      <c r="CT449" s="75"/>
      <c r="CU449" s="75"/>
      <c r="CV449" s="75"/>
      <c r="CW449" s="75"/>
      <c r="CX449" s="75"/>
      <c r="CY449" s="75"/>
      <c r="CZ449" s="75"/>
      <c r="DA449" s="76"/>
    </row>
    <row r="450" spans="1:105" s="5" customFormat="1" ht="15" customHeight="1">
      <c r="A450" s="31" t="s">
        <v>30</v>
      </c>
      <c r="B450" s="31"/>
      <c r="C450" s="31"/>
      <c r="D450" s="31"/>
      <c r="E450" s="31"/>
      <c r="F450" s="31"/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  <c r="CY450" s="30"/>
      <c r="CZ450" s="30"/>
      <c r="DA450" s="30"/>
    </row>
    <row r="451" spans="1:105" s="5" customFormat="1" ht="15" customHeight="1">
      <c r="A451" s="31" t="s">
        <v>34</v>
      </c>
      <c r="B451" s="31"/>
      <c r="C451" s="31"/>
      <c r="D451" s="31"/>
      <c r="E451" s="31"/>
      <c r="F451" s="31"/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  <c r="CU451" s="30"/>
      <c r="CV451" s="30"/>
      <c r="CW451" s="30"/>
      <c r="CX451" s="30"/>
      <c r="CY451" s="30"/>
      <c r="CZ451" s="30"/>
      <c r="DA451" s="30"/>
    </row>
    <row r="452" spans="1:105" s="5" customFormat="1" ht="15" customHeight="1">
      <c r="A452" s="31" t="s">
        <v>40</v>
      </c>
      <c r="B452" s="31"/>
      <c r="C452" s="31"/>
      <c r="D452" s="31"/>
      <c r="E452" s="31"/>
      <c r="F452" s="31"/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0"/>
    </row>
    <row r="453" spans="1:105" s="5" customFormat="1" ht="15" customHeight="1">
      <c r="A453" s="31" t="s">
        <v>94</v>
      </c>
      <c r="B453" s="31"/>
      <c r="C453" s="31"/>
      <c r="D453" s="31"/>
      <c r="E453" s="31"/>
      <c r="F453" s="31"/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  <c r="CY453" s="30"/>
      <c r="CZ453" s="30"/>
      <c r="DA453" s="30"/>
    </row>
    <row r="454" spans="1:105" s="5" customFormat="1" ht="15" customHeight="1">
      <c r="A454" s="31" t="s">
        <v>117</v>
      </c>
      <c r="B454" s="31"/>
      <c r="C454" s="31"/>
      <c r="D454" s="31"/>
      <c r="E454" s="31"/>
      <c r="F454" s="31"/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0"/>
    </row>
    <row r="455" spans="1:105" s="5" customFormat="1" ht="15" customHeight="1">
      <c r="A455" s="31" t="s">
        <v>132</v>
      </c>
      <c r="B455" s="31"/>
      <c r="C455" s="31"/>
      <c r="D455" s="31"/>
      <c r="E455" s="31"/>
      <c r="F455" s="31"/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  <c r="BR455" s="30"/>
      <c r="BS455" s="30"/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  <c r="CU455" s="30"/>
      <c r="CV455" s="30"/>
      <c r="CW455" s="30"/>
      <c r="CX455" s="30"/>
      <c r="CY455" s="30"/>
      <c r="CZ455" s="30"/>
      <c r="DA455" s="30"/>
    </row>
    <row r="456" spans="1:105" s="20" customFormat="1" ht="15" customHeight="1">
      <c r="A456" s="26"/>
      <c r="B456" s="26"/>
      <c r="C456" s="26"/>
      <c r="D456" s="26"/>
      <c r="E456" s="26"/>
      <c r="F456" s="26"/>
      <c r="G456" s="26"/>
      <c r="H456" s="71" t="s">
        <v>11</v>
      </c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  <c r="AM456" s="71"/>
      <c r="AN456" s="71"/>
      <c r="AO456" s="71"/>
      <c r="AP456" s="71"/>
      <c r="AQ456" s="71"/>
      <c r="AR456" s="71"/>
      <c r="AS456" s="71"/>
      <c r="AT456" s="71"/>
      <c r="AU456" s="71"/>
      <c r="AV456" s="71"/>
      <c r="AW456" s="71"/>
      <c r="AX456" s="71"/>
      <c r="AY456" s="71"/>
      <c r="AZ456" s="71"/>
      <c r="BA456" s="71"/>
      <c r="BB456" s="71"/>
      <c r="BC456" s="72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 t="s">
        <v>12</v>
      </c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  <c r="CG456" s="28"/>
      <c r="CH456" s="28"/>
      <c r="CI456" s="28"/>
      <c r="CJ456" s="28">
        <f>SUM(CJ450:DA455)</f>
        <v>0</v>
      </c>
      <c r="CK456" s="28"/>
      <c r="CL456" s="28"/>
      <c r="CM456" s="28"/>
      <c r="CN456" s="28"/>
      <c r="CO456" s="28"/>
      <c r="CP456" s="28"/>
      <c r="CQ456" s="28"/>
      <c r="CR456" s="28"/>
      <c r="CS456" s="28"/>
      <c r="CT456" s="28"/>
      <c r="CU456" s="28"/>
      <c r="CV456" s="28"/>
      <c r="CW456" s="28"/>
      <c r="CX456" s="28"/>
      <c r="CY456" s="28"/>
      <c r="CZ456" s="28"/>
      <c r="DA456" s="28"/>
    </row>
    <row r="457" spans="1:105" s="5" customFormat="1" ht="15" customHeight="1">
      <c r="A457" s="74" t="s">
        <v>104</v>
      </c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  <c r="AY457" s="75"/>
      <c r="AZ457" s="75"/>
      <c r="BA457" s="75"/>
      <c r="BB457" s="75"/>
      <c r="BC457" s="75"/>
      <c r="BD457" s="75"/>
      <c r="BE457" s="75"/>
      <c r="BF457" s="75"/>
      <c r="BG457" s="75"/>
      <c r="BH457" s="75"/>
      <c r="BI457" s="75"/>
      <c r="BJ457" s="75"/>
      <c r="BK457" s="75"/>
      <c r="BL457" s="75"/>
      <c r="BM457" s="75"/>
      <c r="BN457" s="75"/>
      <c r="BO457" s="75"/>
      <c r="BP457" s="75"/>
      <c r="BQ457" s="75"/>
      <c r="BR457" s="75"/>
      <c r="BS457" s="75"/>
      <c r="BT457" s="75"/>
      <c r="BU457" s="75"/>
      <c r="BV457" s="75"/>
      <c r="BW457" s="75"/>
      <c r="BX457" s="75"/>
      <c r="BY457" s="75"/>
      <c r="BZ457" s="75"/>
      <c r="CA457" s="75"/>
      <c r="CB457" s="75"/>
      <c r="CC457" s="75"/>
      <c r="CD457" s="75"/>
      <c r="CE457" s="75"/>
      <c r="CF457" s="75"/>
      <c r="CG457" s="75"/>
      <c r="CH457" s="75"/>
      <c r="CI457" s="75"/>
      <c r="CJ457" s="75"/>
      <c r="CK457" s="75"/>
      <c r="CL457" s="75"/>
      <c r="CM457" s="75"/>
      <c r="CN457" s="75"/>
      <c r="CO457" s="75"/>
      <c r="CP457" s="75"/>
      <c r="CQ457" s="75"/>
      <c r="CR457" s="75"/>
      <c r="CS457" s="75"/>
      <c r="CT457" s="75"/>
      <c r="CU457" s="75"/>
      <c r="CV457" s="75"/>
      <c r="CW457" s="75"/>
      <c r="CX457" s="75"/>
      <c r="CY457" s="75"/>
      <c r="CZ457" s="75"/>
      <c r="DA457" s="76"/>
    </row>
    <row r="458" spans="1:105" s="5" customFormat="1" ht="15" customHeight="1">
      <c r="A458" s="31" t="s">
        <v>30</v>
      </c>
      <c r="B458" s="31"/>
      <c r="C458" s="31"/>
      <c r="D458" s="31"/>
      <c r="E458" s="31"/>
      <c r="F458" s="31"/>
      <c r="G458" s="31"/>
      <c r="H458" s="29" t="s">
        <v>162</v>
      </c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30">
        <v>200</v>
      </c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>
        <v>1400</v>
      </c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  <c r="CE458" s="30"/>
      <c r="CF458" s="30"/>
      <c r="CG458" s="30"/>
      <c r="CH458" s="30"/>
      <c r="CI458" s="30"/>
      <c r="CJ458" s="30">
        <v>280000</v>
      </c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  <c r="CU458" s="30"/>
      <c r="CV458" s="30"/>
      <c r="CW458" s="30"/>
      <c r="CX458" s="30"/>
      <c r="CY458" s="30"/>
      <c r="CZ458" s="30"/>
      <c r="DA458" s="30"/>
    </row>
    <row r="459" spans="1:105" s="5" customFormat="1" ht="15" customHeight="1">
      <c r="A459" s="31" t="s">
        <v>34</v>
      </c>
      <c r="B459" s="31"/>
      <c r="C459" s="31"/>
      <c r="D459" s="31"/>
      <c r="E459" s="31"/>
      <c r="F459" s="31"/>
      <c r="G459" s="31"/>
      <c r="H459" s="29" t="s">
        <v>163</v>
      </c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30">
        <v>350</v>
      </c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>
        <v>1000</v>
      </c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  <c r="CE459" s="30"/>
      <c r="CF459" s="30"/>
      <c r="CG459" s="30"/>
      <c r="CH459" s="30"/>
      <c r="CI459" s="30"/>
      <c r="CJ459" s="30">
        <v>350000</v>
      </c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  <c r="CU459" s="30"/>
      <c r="CV459" s="30"/>
      <c r="CW459" s="30"/>
      <c r="CX459" s="30"/>
      <c r="CY459" s="30"/>
      <c r="CZ459" s="30"/>
      <c r="DA459" s="30"/>
    </row>
    <row r="460" spans="1:105" s="5" customFormat="1" ht="15" customHeight="1">
      <c r="A460" s="31" t="s">
        <v>40</v>
      </c>
      <c r="B460" s="31"/>
      <c r="C460" s="31"/>
      <c r="D460" s="31"/>
      <c r="E460" s="31"/>
      <c r="F460" s="31"/>
      <c r="G460" s="31"/>
      <c r="H460" s="29" t="s">
        <v>180</v>
      </c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30">
        <v>1</v>
      </c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  <c r="BR460" s="30"/>
      <c r="BS460" s="30"/>
      <c r="BT460" s="30">
        <v>30000</v>
      </c>
      <c r="BU460" s="30"/>
      <c r="BV460" s="30"/>
      <c r="BW460" s="30"/>
      <c r="BX460" s="30"/>
      <c r="BY460" s="30"/>
      <c r="BZ460" s="30"/>
      <c r="CA460" s="30"/>
      <c r="CB460" s="30"/>
      <c r="CC460" s="30"/>
      <c r="CD460" s="30"/>
      <c r="CE460" s="30"/>
      <c r="CF460" s="30"/>
      <c r="CG460" s="30"/>
      <c r="CH460" s="30"/>
      <c r="CI460" s="30"/>
      <c r="CJ460" s="30">
        <v>30000</v>
      </c>
      <c r="CK460" s="30"/>
      <c r="CL460" s="30"/>
      <c r="CM460" s="30"/>
      <c r="CN460" s="30"/>
      <c r="CO460" s="30"/>
      <c r="CP460" s="30"/>
      <c r="CQ460" s="30"/>
      <c r="CR460" s="30"/>
      <c r="CS460" s="30"/>
      <c r="CT460" s="30"/>
      <c r="CU460" s="30"/>
      <c r="CV460" s="30"/>
      <c r="CW460" s="30"/>
      <c r="CX460" s="30"/>
      <c r="CY460" s="30"/>
      <c r="CZ460" s="30"/>
      <c r="DA460" s="30"/>
    </row>
    <row r="461" spans="1:105" s="5" customFormat="1" ht="15" customHeight="1">
      <c r="A461" s="31" t="s">
        <v>94</v>
      </c>
      <c r="B461" s="31"/>
      <c r="C461" s="31"/>
      <c r="D461" s="31"/>
      <c r="E461" s="31"/>
      <c r="F461" s="31"/>
      <c r="G461" s="31"/>
      <c r="H461" s="29" t="s">
        <v>183</v>
      </c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30">
        <v>100</v>
      </c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  <c r="BS461" s="30"/>
      <c r="BT461" s="30">
        <v>40</v>
      </c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  <c r="CE461" s="30"/>
      <c r="CF461" s="30"/>
      <c r="CG461" s="30"/>
      <c r="CH461" s="30"/>
      <c r="CI461" s="30"/>
      <c r="CJ461" s="30">
        <v>40000</v>
      </c>
      <c r="CK461" s="30"/>
      <c r="CL461" s="30"/>
      <c r="CM461" s="30"/>
      <c r="CN461" s="30"/>
      <c r="CO461" s="30"/>
      <c r="CP461" s="30"/>
      <c r="CQ461" s="30"/>
      <c r="CR461" s="30"/>
      <c r="CS461" s="30"/>
      <c r="CT461" s="30"/>
      <c r="CU461" s="30"/>
      <c r="CV461" s="30"/>
      <c r="CW461" s="30"/>
      <c r="CX461" s="30"/>
      <c r="CY461" s="30"/>
      <c r="CZ461" s="30"/>
      <c r="DA461" s="30"/>
    </row>
    <row r="462" spans="1:105" s="5" customFormat="1" ht="15" customHeight="1">
      <c r="A462" s="31" t="s">
        <v>117</v>
      </c>
      <c r="B462" s="31"/>
      <c r="C462" s="31"/>
      <c r="D462" s="31"/>
      <c r="E462" s="31"/>
      <c r="F462" s="31"/>
      <c r="G462" s="31"/>
      <c r="H462" s="29" t="s">
        <v>177</v>
      </c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30">
        <v>40</v>
      </c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  <c r="BS462" s="30"/>
      <c r="BT462" s="30">
        <v>50</v>
      </c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  <c r="CE462" s="30"/>
      <c r="CF462" s="30"/>
      <c r="CG462" s="30"/>
      <c r="CH462" s="30"/>
      <c r="CI462" s="30"/>
      <c r="CJ462" s="30">
        <v>20000</v>
      </c>
      <c r="CK462" s="30"/>
      <c r="CL462" s="30"/>
      <c r="CM462" s="30"/>
      <c r="CN462" s="30"/>
      <c r="CO462" s="30"/>
      <c r="CP462" s="30"/>
      <c r="CQ462" s="30"/>
      <c r="CR462" s="30"/>
      <c r="CS462" s="30"/>
      <c r="CT462" s="30"/>
      <c r="CU462" s="30"/>
      <c r="CV462" s="30"/>
      <c r="CW462" s="30"/>
      <c r="CX462" s="30"/>
      <c r="CY462" s="30"/>
      <c r="CZ462" s="30"/>
      <c r="DA462" s="30"/>
    </row>
    <row r="463" spans="1:105" s="5" customFormat="1" ht="15" customHeight="1">
      <c r="A463" s="31" t="s">
        <v>132</v>
      </c>
      <c r="B463" s="31"/>
      <c r="C463" s="31"/>
      <c r="D463" s="31"/>
      <c r="E463" s="31"/>
      <c r="F463" s="31"/>
      <c r="G463" s="31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  <c r="BR463" s="30"/>
      <c r="BS463" s="30"/>
      <c r="BT463" s="30"/>
      <c r="BU463" s="30"/>
      <c r="BV463" s="30"/>
      <c r="BW463" s="30"/>
      <c r="BX463" s="30"/>
      <c r="BY463" s="30"/>
      <c r="BZ463" s="30"/>
      <c r="CA463" s="30"/>
      <c r="CB463" s="30"/>
      <c r="CC463" s="30"/>
      <c r="CD463" s="30"/>
      <c r="CE463" s="30"/>
      <c r="CF463" s="30"/>
      <c r="CG463" s="30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S463" s="30"/>
      <c r="CT463" s="30"/>
      <c r="CU463" s="30"/>
      <c r="CV463" s="30"/>
      <c r="CW463" s="30"/>
      <c r="CX463" s="30"/>
      <c r="CY463" s="30"/>
      <c r="CZ463" s="30"/>
      <c r="DA463" s="30"/>
    </row>
    <row r="464" spans="1:105" s="20" customFormat="1" ht="15" customHeight="1">
      <c r="A464" s="26"/>
      <c r="B464" s="26"/>
      <c r="C464" s="26"/>
      <c r="D464" s="26"/>
      <c r="E464" s="26"/>
      <c r="F464" s="26"/>
      <c r="G464" s="26"/>
      <c r="H464" s="71" t="s">
        <v>11</v>
      </c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  <c r="AY464" s="71"/>
      <c r="AZ464" s="71"/>
      <c r="BA464" s="71"/>
      <c r="BB464" s="71"/>
      <c r="BC464" s="72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 t="s">
        <v>12</v>
      </c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28"/>
      <c r="CJ464" s="28">
        <f>SUM(CJ458:DA463)</f>
        <v>720000</v>
      </c>
      <c r="CK464" s="28"/>
      <c r="CL464" s="28"/>
      <c r="CM464" s="28"/>
      <c r="CN464" s="28"/>
      <c r="CO464" s="28"/>
      <c r="CP464" s="28"/>
      <c r="CQ464" s="28"/>
      <c r="CR464" s="28"/>
      <c r="CS464" s="28"/>
      <c r="CT464" s="28"/>
      <c r="CU464" s="28"/>
      <c r="CV464" s="28"/>
      <c r="CW464" s="28"/>
      <c r="CX464" s="28"/>
      <c r="CY464" s="28"/>
      <c r="CZ464" s="28"/>
      <c r="DA464" s="28"/>
    </row>
  </sheetData>
  <sheetProtection/>
  <mergeCells count="1695">
    <mergeCell ref="A382:G382"/>
    <mergeCell ref="H382:BS382"/>
    <mergeCell ref="BT382:CI382"/>
    <mergeCell ref="CJ382:DA382"/>
    <mergeCell ref="CJ271:DA271"/>
    <mergeCell ref="A272:G272"/>
    <mergeCell ref="H272:BC272"/>
    <mergeCell ref="BD272:BS272"/>
    <mergeCell ref="BT272:CI272"/>
    <mergeCell ref="CJ272:DA272"/>
    <mergeCell ref="A271:G271"/>
    <mergeCell ref="H271:BC271"/>
    <mergeCell ref="BD271:BS271"/>
    <mergeCell ref="BT271:CI271"/>
    <mergeCell ref="CJ269:DA269"/>
    <mergeCell ref="A270:G270"/>
    <mergeCell ref="H270:BC270"/>
    <mergeCell ref="BD270:BS270"/>
    <mergeCell ref="BT270:CI270"/>
    <mergeCell ref="CJ270:DA270"/>
    <mergeCell ref="A269:G269"/>
    <mergeCell ref="H269:BC269"/>
    <mergeCell ref="BD269:BS269"/>
    <mergeCell ref="BT269:CI269"/>
    <mergeCell ref="CJ267:DA267"/>
    <mergeCell ref="A268:G268"/>
    <mergeCell ref="H268:BC268"/>
    <mergeCell ref="BD268:BS268"/>
    <mergeCell ref="BT268:CI268"/>
    <mergeCell ref="CJ268:DA268"/>
    <mergeCell ref="A267:G267"/>
    <mergeCell ref="H267:BC267"/>
    <mergeCell ref="BD267:BS267"/>
    <mergeCell ref="BT267:CI267"/>
    <mergeCell ref="A265:G265"/>
    <mergeCell ref="H265:BC265"/>
    <mergeCell ref="BD265:BS265"/>
    <mergeCell ref="BT265:CI265"/>
    <mergeCell ref="CJ265:DA265"/>
    <mergeCell ref="A266:DA266"/>
    <mergeCell ref="A263:G263"/>
    <mergeCell ref="H263:BC263"/>
    <mergeCell ref="BD263:BS263"/>
    <mergeCell ref="BT263:CI263"/>
    <mergeCell ref="CJ263:DA263"/>
    <mergeCell ref="A264:G264"/>
    <mergeCell ref="H264:BC264"/>
    <mergeCell ref="BD264:BS264"/>
    <mergeCell ref="BT264:CI264"/>
    <mergeCell ref="CJ264:DA264"/>
    <mergeCell ref="A261:G261"/>
    <mergeCell ref="H261:BC261"/>
    <mergeCell ref="BD261:BS261"/>
    <mergeCell ref="BT261:CI261"/>
    <mergeCell ref="CJ261:DA261"/>
    <mergeCell ref="A262:G262"/>
    <mergeCell ref="H262:BC262"/>
    <mergeCell ref="BD262:BS262"/>
    <mergeCell ref="BT262:CI262"/>
    <mergeCell ref="CJ262:DA262"/>
    <mergeCell ref="A259:DA259"/>
    <mergeCell ref="A260:G260"/>
    <mergeCell ref="H260:BC260"/>
    <mergeCell ref="BD260:BS260"/>
    <mergeCell ref="BT260:CI260"/>
    <mergeCell ref="CJ260:DA260"/>
    <mergeCell ref="CJ257:DA257"/>
    <mergeCell ref="A258:G258"/>
    <mergeCell ref="H258:BC258"/>
    <mergeCell ref="BD258:BS258"/>
    <mergeCell ref="BT258:CI258"/>
    <mergeCell ref="CJ258:DA258"/>
    <mergeCell ref="A257:G257"/>
    <mergeCell ref="H257:BC257"/>
    <mergeCell ref="BD257:BS257"/>
    <mergeCell ref="BT257:CI257"/>
    <mergeCell ref="CJ248:DA248"/>
    <mergeCell ref="A252:DA252"/>
    <mergeCell ref="A249:G249"/>
    <mergeCell ref="H249:BC249"/>
    <mergeCell ref="BD249:BS249"/>
    <mergeCell ref="BT249:CI249"/>
    <mergeCell ref="CJ249:DA249"/>
    <mergeCell ref="A248:G248"/>
    <mergeCell ref="H248:BC248"/>
    <mergeCell ref="BD248:BS248"/>
    <mergeCell ref="BT248:CI248"/>
    <mergeCell ref="A245:DA245"/>
    <mergeCell ref="A253:G253"/>
    <mergeCell ref="H253:BC253"/>
    <mergeCell ref="BD253:BS253"/>
    <mergeCell ref="BT253:CI253"/>
    <mergeCell ref="CJ253:DA253"/>
    <mergeCell ref="A246:G246"/>
    <mergeCell ref="H246:BC246"/>
    <mergeCell ref="BD246:BS246"/>
    <mergeCell ref="BD243:BS243"/>
    <mergeCell ref="A247:G247"/>
    <mergeCell ref="H247:BC247"/>
    <mergeCell ref="BD247:BS247"/>
    <mergeCell ref="BT247:CI247"/>
    <mergeCell ref="BT243:CI243"/>
    <mergeCell ref="A244:DA244"/>
    <mergeCell ref="BT246:CI246"/>
    <mergeCell ref="CJ243:DA243"/>
    <mergeCell ref="H236:AO236"/>
    <mergeCell ref="CJ254:DA254"/>
    <mergeCell ref="A251:G251"/>
    <mergeCell ref="A243:G243"/>
    <mergeCell ref="CJ247:DA247"/>
    <mergeCell ref="H243:BC243"/>
    <mergeCell ref="A254:G254"/>
    <mergeCell ref="H254:BC254"/>
    <mergeCell ref="BD254:BS254"/>
    <mergeCell ref="BT254:CI254"/>
    <mergeCell ref="CL235:DA235"/>
    <mergeCell ref="BF236:BU236"/>
    <mergeCell ref="A237:G237"/>
    <mergeCell ref="H237:AO237"/>
    <mergeCell ref="AP237:BE237"/>
    <mergeCell ref="BF237:BU237"/>
    <mergeCell ref="A235:G235"/>
    <mergeCell ref="H235:AO235"/>
    <mergeCell ref="AP235:BE235"/>
    <mergeCell ref="A236:G236"/>
    <mergeCell ref="BF233:BU233"/>
    <mergeCell ref="BV233:CK233"/>
    <mergeCell ref="CL233:DA233"/>
    <mergeCell ref="AP236:BE236"/>
    <mergeCell ref="BV237:CK237"/>
    <mergeCell ref="CL237:DA237"/>
    <mergeCell ref="BV236:CK236"/>
    <mergeCell ref="CL236:DA236"/>
    <mergeCell ref="BF235:BU235"/>
    <mergeCell ref="BV235:CK235"/>
    <mergeCell ref="A234:DA234"/>
    <mergeCell ref="A233:G233"/>
    <mergeCell ref="H233:AO233"/>
    <mergeCell ref="AP233:BE233"/>
    <mergeCell ref="A232:G232"/>
    <mergeCell ref="H232:AO232"/>
    <mergeCell ref="AP232:BE232"/>
    <mergeCell ref="BV232:CK232"/>
    <mergeCell ref="CL232:DA232"/>
    <mergeCell ref="BF232:BU232"/>
    <mergeCell ref="A230:DA230"/>
    <mergeCell ref="A231:G231"/>
    <mergeCell ref="H231:AO231"/>
    <mergeCell ref="AP231:BE231"/>
    <mergeCell ref="BF231:BU231"/>
    <mergeCell ref="BV231:CK231"/>
    <mergeCell ref="CL231:DA231"/>
    <mergeCell ref="A229:G229"/>
    <mergeCell ref="H229:AO229"/>
    <mergeCell ref="AP229:BE229"/>
    <mergeCell ref="BF229:BU229"/>
    <mergeCell ref="BV229:CK229"/>
    <mergeCell ref="CL229:DA229"/>
    <mergeCell ref="CL227:DA227"/>
    <mergeCell ref="BV228:CK228"/>
    <mergeCell ref="CL228:DA228"/>
    <mergeCell ref="A228:G228"/>
    <mergeCell ref="H228:AO228"/>
    <mergeCell ref="AP228:BE228"/>
    <mergeCell ref="BF228:BU228"/>
    <mergeCell ref="A177:DA177"/>
    <mergeCell ref="A159:DA159"/>
    <mergeCell ref="A142:DA142"/>
    <mergeCell ref="A222:DA222"/>
    <mergeCell ref="A166:G166"/>
    <mergeCell ref="H166:BC166"/>
    <mergeCell ref="BD166:BS166"/>
    <mergeCell ref="BT166:CD166"/>
    <mergeCell ref="CE166:DA166"/>
    <mergeCell ref="A220:G220"/>
    <mergeCell ref="BD255:BS255"/>
    <mergeCell ref="BT255:CI255"/>
    <mergeCell ref="CJ255:DA255"/>
    <mergeCell ref="A226:DA226"/>
    <mergeCell ref="BD250:BS250"/>
    <mergeCell ref="BT250:CI250"/>
    <mergeCell ref="BT242:CI242"/>
    <mergeCell ref="H242:BC242"/>
    <mergeCell ref="BF227:BU227"/>
    <mergeCell ref="BV227:CK227"/>
    <mergeCell ref="A256:G256"/>
    <mergeCell ref="H256:BC256"/>
    <mergeCell ref="BD256:BS256"/>
    <mergeCell ref="BT256:CI256"/>
    <mergeCell ref="CJ256:DA256"/>
    <mergeCell ref="H251:BC251"/>
    <mergeCell ref="BD251:BS251"/>
    <mergeCell ref="BT251:CI251"/>
    <mergeCell ref="A255:G255"/>
    <mergeCell ref="H255:BC255"/>
    <mergeCell ref="CE184:DA184"/>
    <mergeCell ref="A185:G185"/>
    <mergeCell ref="H185:BC185"/>
    <mergeCell ref="BD185:BS185"/>
    <mergeCell ref="BT185:CD185"/>
    <mergeCell ref="CE185:DA185"/>
    <mergeCell ref="A184:G184"/>
    <mergeCell ref="H184:BC184"/>
    <mergeCell ref="BD184:BS184"/>
    <mergeCell ref="BT184:CD184"/>
    <mergeCell ref="A182:DA182"/>
    <mergeCell ref="A183:G183"/>
    <mergeCell ref="H183:BC183"/>
    <mergeCell ref="BD183:BS183"/>
    <mergeCell ref="BT183:CD183"/>
    <mergeCell ref="CE183:DA183"/>
    <mergeCell ref="CE180:DA180"/>
    <mergeCell ref="A181:G181"/>
    <mergeCell ref="H181:BC181"/>
    <mergeCell ref="BD181:BS181"/>
    <mergeCell ref="BT181:CD181"/>
    <mergeCell ref="CE181:DA181"/>
    <mergeCell ref="A180:G180"/>
    <mergeCell ref="H180:BC180"/>
    <mergeCell ref="BD180:BS180"/>
    <mergeCell ref="BT180:CD180"/>
    <mergeCell ref="A178:DA178"/>
    <mergeCell ref="A179:G179"/>
    <mergeCell ref="H179:BC179"/>
    <mergeCell ref="BD179:BS179"/>
    <mergeCell ref="BT179:CD179"/>
    <mergeCell ref="CE179:DA179"/>
    <mergeCell ref="CE175:DA175"/>
    <mergeCell ref="A176:G176"/>
    <mergeCell ref="H176:BC176"/>
    <mergeCell ref="BD176:BS176"/>
    <mergeCell ref="BT176:CD176"/>
    <mergeCell ref="CE176:DA176"/>
    <mergeCell ref="A175:G175"/>
    <mergeCell ref="H175:BC175"/>
    <mergeCell ref="BD175:BS175"/>
    <mergeCell ref="BT175:CD175"/>
    <mergeCell ref="A170:DA170"/>
    <mergeCell ref="A172:AO172"/>
    <mergeCell ref="AP172:DA172"/>
    <mergeCell ref="A174:G174"/>
    <mergeCell ref="H174:BC174"/>
    <mergeCell ref="BD174:BS174"/>
    <mergeCell ref="BT174:CD174"/>
    <mergeCell ref="CE174:DA174"/>
    <mergeCell ref="CE167:DA167"/>
    <mergeCell ref="A168:G168"/>
    <mergeCell ref="H168:BC168"/>
    <mergeCell ref="BD168:BS168"/>
    <mergeCell ref="BT168:CD168"/>
    <mergeCell ref="CE168:DA168"/>
    <mergeCell ref="A167:G167"/>
    <mergeCell ref="H167:BC167"/>
    <mergeCell ref="BD167:BS167"/>
    <mergeCell ref="BT167:CD167"/>
    <mergeCell ref="A164:DA164"/>
    <mergeCell ref="A165:G165"/>
    <mergeCell ref="H165:BC165"/>
    <mergeCell ref="BD165:BS165"/>
    <mergeCell ref="BT165:CD165"/>
    <mergeCell ref="CE165:DA165"/>
    <mergeCell ref="CE162:DA162"/>
    <mergeCell ref="A163:G163"/>
    <mergeCell ref="H163:BC163"/>
    <mergeCell ref="BD163:BS163"/>
    <mergeCell ref="BT163:CD163"/>
    <mergeCell ref="CE163:DA163"/>
    <mergeCell ref="A162:G162"/>
    <mergeCell ref="H162:BC162"/>
    <mergeCell ref="BD162:BS162"/>
    <mergeCell ref="BT162:CD162"/>
    <mergeCell ref="A160:DA160"/>
    <mergeCell ref="A161:G161"/>
    <mergeCell ref="H161:BC161"/>
    <mergeCell ref="BD161:BS161"/>
    <mergeCell ref="BT161:CD161"/>
    <mergeCell ref="CE161:DA161"/>
    <mergeCell ref="CE157:DA157"/>
    <mergeCell ref="A158:G158"/>
    <mergeCell ref="H158:BC158"/>
    <mergeCell ref="BD158:BS158"/>
    <mergeCell ref="BT158:CD158"/>
    <mergeCell ref="CE158:DA158"/>
    <mergeCell ref="A157:G157"/>
    <mergeCell ref="H157:BC157"/>
    <mergeCell ref="BD157:BS157"/>
    <mergeCell ref="BT157:CD157"/>
    <mergeCell ref="CE149:DA149"/>
    <mergeCell ref="A150:G150"/>
    <mergeCell ref="H150:BC150"/>
    <mergeCell ref="BD150:BS150"/>
    <mergeCell ref="BT150:CD150"/>
    <mergeCell ref="CE150:DA150"/>
    <mergeCell ref="A149:G149"/>
    <mergeCell ref="H149:BC149"/>
    <mergeCell ref="BD149:BS149"/>
    <mergeCell ref="BT149:CD149"/>
    <mergeCell ref="A143:DA143"/>
    <mergeCell ref="A152:DA152"/>
    <mergeCell ref="A154:AO154"/>
    <mergeCell ref="AP154:DA154"/>
    <mergeCell ref="BD145:BS145"/>
    <mergeCell ref="BT145:CD145"/>
    <mergeCell ref="A147:DA147"/>
    <mergeCell ref="A148:G148"/>
    <mergeCell ref="H148:BC148"/>
    <mergeCell ref="BD148:BS148"/>
    <mergeCell ref="A156:G156"/>
    <mergeCell ref="H156:BC156"/>
    <mergeCell ref="BD156:BS156"/>
    <mergeCell ref="BT156:CD156"/>
    <mergeCell ref="CE156:DA156"/>
    <mergeCell ref="CE145:DA145"/>
    <mergeCell ref="A145:G145"/>
    <mergeCell ref="H145:BC145"/>
    <mergeCell ref="BT148:CD148"/>
    <mergeCell ref="CE148:DA148"/>
    <mergeCell ref="A135:DA135"/>
    <mergeCell ref="A141:G141"/>
    <mergeCell ref="H141:BC141"/>
    <mergeCell ref="BD141:BS141"/>
    <mergeCell ref="BT141:CD141"/>
    <mergeCell ref="CE141:DA141"/>
    <mergeCell ref="A140:G140"/>
    <mergeCell ref="H140:BC140"/>
    <mergeCell ref="BD140:BS140"/>
    <mergeCell ref="BT140:CD140"/>
    <mergeCell ref="A116:F116"/>
    <mergeCell ref="H116:BV116"/>
    <mergeCell ref="BW116:CL116"/>
    <mergeCell ref="CM116:DA116"/>
    <mergeCell ref="A117:F117"/>
    <mergeCell ref="G117:BV117"/>
    <mergeCell ref="BW117:CL117"/>
    <mergeCell ref="CM117:DA117"/>
    <mergeCell ref="A114:F114"/>
    <mergeCell ref="H114:BV114"/>
    <mergeCell ref="BW114:CL114"/>
    <mergeCell ref="CM114:DA114"/>
    <mergeCell ref="A115:F115"/>
    <mergeCell ref="H115:BV115"/>
    <mergeCell ref="BW115:CL115"/>
    <mergeCell ref="CM115:DA115"/>
    <mergeCell ref="A112:F112"/>
    <mergeCell ref="H112:BV112"/>
    <mergeCell ref="BW112:CL112"/>
    <mergeCell ref="CM112:DA112"/>
    <mergeCell ref="A113:F113"/>
    <mergeCell ref="H113:BV113"/>
    <mergeCell ref="BW113:CL113"/>
    <mergeCell ref="CM113:DA113"/>
    <mergeCell ref="A109:F109"/>
    <mergeCell ref="H109:BV109"/>
    <mergeCell ref="BW109:CL109"/>
    <mergeCell ref="CM109:DA109"/>
    <mergeCell ref="A110:F111"/>
    <mergeCell ref="H110:BV110"/>
    <mergeCell ref="BW110:CL111"/>
    <mergeCell ref="CM110:DA111"/>
    <mergeCell ref="H111:BV111"/>
    <mergeCell ref="A107:F107"/>
    <mergeCell ref="H107:BV107"/>
    <mergeCell ref="BW107:CL107"/>
    <mergeCell ref="CM107:DA107"/>
    <mergeCell ref="A108:F108"/>
    <mergeCell ref="H108:BV108"/>
    <mergeCell ref="BW108:CL108"/>
    <mergeCell ref="CM108:DA108"/>
    <mergeCell ref="A103:DA103"/>
    <mergeCell ref="A104:F104"/>
    <mergeCell ref="H104:BV104"/>
    <mergeCell ref="BW104:CL104"/>
    <mergeCell ref="CM104:DA104"/>
    <mergeCell ref="A105:F106"/>
    <mergeCell ref="H105:BV105"/>
    <mergeCell ref="BW105:CL106"/>
    <mergeCell ref="CM105:DA106"/>
    <mergeCell ref="H106:BV106"/>
    <mergeCell ref="A101:F101"/>
    <mergeCell ref="H101:BV101"/>
    <mergeCell ref="BW101:CL101"/>
    <mergeCell ref="CM101:DA101"/>
    <mergeCell ref="A102:F102"/>
    <mergeCell ref="G102:BV102"/>
    <mergeCell ref="BW102:CL102"/>
    <mergeCell ref="CM102:DA102"/>
    <mergeCell ref="A99:F99"/>
    <mergeCell ref="H99:BV99"/>
    <mergeCell ref="BW99:CL99"/>
    <mergeCell ref="CM99:DA99"/>
    <mergeCell ref="A100:F100"/>
    <mergeCell ref="H100:BV100"/>
    <mergeCell ref="BW100:CL100"/>
    <mergeCell ref="CM100:DA100"/>
    <mergeCell ref="A97:F97"/>
    <mergeCell ref="H97:BV97"/>
    <mergeCell ref="BW97:CL97"/>
    <mergeCell ref="CM97:DA97"/>
    <mergeCell ref="A98:F98"/>
    <mergeCell ref="H98:BV98"/>
    <mergeCell ref="BW98:CL98"/>
    <mergeCell ref="CM98:DA98"/>
    <mergeCell ref="A94:F94"/>
    <mergeCell ref="H94:BV94"/>
    <mergeCell ref="BW94:CL94"/>
    <mergeCell ref="CM94:DA94"/>
    <mergeCell ref="A95:F96"/>
    <mergeCell ref="H95:BV95"/>
    <mergeCell ref="BW95:CL96"/>
    <mergeCell ref="CM95:DA96"/>
    <mergeCell ref="H96:BV96"/>
    <mergeCell ref="A92:F92"/>
    <mergeCell ref="H92:BV92"/>
    <mergeCell ref="BW92:CL92"/>
    <mergeCell ref="CM92:DA92"/>
    <mergeCell ref="A93:F93"/>
    <mergeCell ref="H93:BV93"/>
    <mergeCell ref="BW93:CL93"/>
    <mergeCell ref="CM93:DA93"/>
    <mergeCell ref="A88:DA88"/>
    <mergeCell ref="A89:F89"/>
    <mergeCell ref="H89:BV89"/>
    <mergeCell ref="BW89:CL89"/>
    <mergeCell ref="CM89:DA89"/>
    <mergeCell ref="A90:F91"/>
    <mergeCell ref="H90:BV90"/>
    <mergeCell ref="BW90:CL91"/>
    <mergeCell ref="CM90:DA91"/>
    <mergeCell ref="H91:BV91"/>
    <mergeCell ref="A86:F86"/>
    <mergeCell ref="H86:BV86"/>
    <mergeCell ref="BW86:CL86"/>
    <mergeCell ref="CM86:DA86"/>
    <mergeCell ref="A87:F87"/>
    <mergeCell ref="G87:BV87"/>
    <mergeCell ref="BW87:CL87"/>
    <mergeCell ref="CM87:DA87"/>
    <mergeCell ref="A84:F84"/>
    <mergeCell ref="H84:BV84"/>
    <mergeCell ref="BW84:CL84"/>
    <mergeCell ref="CM84:DA84"/>
    <mergeCell ref="A85:F85"/>
    <mergeCell ref="H85:BV85"/>
    <mergeCell ref="BW85:CL85"/>
    <mergeCell ref="CM85:DA85"/>
    <mergeCell ref="A82:F82"/>
    <mergeCell ref="H82:BV82"/>
    <mergeCell ref="BW82:CL82"/>
    <mergeCell ref="CM82:DA82"/>
    <mergeCell ref="A83:F83"/>
    <mergeCell ref="H83:BV83"/>
    <mergeCell ref="BW83:CL83"/>
    <mergeCell ref="CM83:DA83"/>
    <mergeCell ref="A79:F79"/>
    <mergeCell ref="H79:BV79"/>
    <mergeCell ref="BW79:CL79"/>
    <mergeCell ref="CM79:DA79"/>
    <mergeCell ref="A80:F81"/>
    <mergeCell ref="H80:BV80"/>
    <mergeCell ref="BW80:CL81"/>
    <mergeCell ref="CM80:DA81"/>
    <mergeCell ref="H81:BV81"/>
    <mergeCell ref="A77:F77"/>
    <mergeCell ref="H77:BV77"/>
    <mergeCell ref="BW77:CL77"/>
    <mergeCell ref="CM77:DA77"/>
    <mergeCell ref="A78:F78"/>
    <mergeCell ref="H78:BV78"/>
    <mergeCell ref="BW78:CL78"/>
    <mergeCell ref="CM78:DA78"/>
    <mergeCell ref="A73:DA73"/>
    <mergeCell ref="A47:DA47"/>
    <mergeCell ref="A58:DA58"/>
    <mergeCell ref="A56:F56"/>
    <mergeCell ref="BW67:CL67"/>
    <mergeCell ref="CM67:DA67"/>
    <mergeCell ref="A68:F68"/>
    <mergeCell ref="H68:BV68"/>
    <mergeCell ref="BW68:CL68"/>
    <mergeCell ref="A64:F64"/>
    <mergeCell ref="A45:F45"/>
    <mergeCell ref="A75:F76"/>
    <mergeCell ref="H75:BV75"/>
    <mergeCell ref="BW75:CL76"/>
    <mergeCell ref="G45:AD45"/>
    <mergeCell ref="AE45:AY45"/>
    <mergeCell ref="AZ45:BQ45"/>
    <mergeCell ref="BR45:CI45"/>
    <mergeCell ref="CJ45:DA45"/>
    <mergeCell ref="CJ48:DA48"/>
    <mergeCell ref="CM75:DA76"/>
    <mergeCell ref="H76:BV76"/>
    <mergeCell ref="CJ46:DA46"/>
    <mergeCell ref="G56:BV56"/>
    <mergeCell ref="CM56:DA56"/>
    <mergeCell ref="BW56:CL56"/>
    <mergeCell ref="A57:DA57"/>
    <mergeCell ref="BR46:CI46"/>
    <mergeCell ref="AZ48:BQ48"/>
    <mergeCell ref="BR48:CI48"/>
    <mergeCell ref="A38:DA38"/>
    <mergeCell ref="CJ41:DA41"/>
    <mergeCell ref="A74:F74"/>
    <mergeCell ref="H74:BV74"/>
    <mergeCell ref="BW74:CL74"/>
    <mergeCell ref="CM74:DA74"/>
    <mergeCell ref="A46:F46"/>
    <mergeCell ref="G46:AD46"/>
    <mergeCell ref="AE46:AY46"/>
    <mergeCell ref="AZ46:BQ46"/>
    <mergeCell ref="AE42:AY42"/>
    <mergeCell ref="AZ42:BQ42"/>
    <mergeCell ref="BR42:CI42"/>
    <mergeCell ref="CJ42:DA42"/>
    <mergeCell ref="A41:F41"/>
    <mergeCell ref="G41:AD41"/>
    <mergeCell ref="AE41:AY41"/>
    <mergeCell ref="AZ41:BQ41"/>
    <mergeCell ref="BR41:CI41"/>
    <mergeCell ref="A42:F42"/>
    <mergeCell ref="G42:AD42"/>
    <mergeCell ref="CJ30:DA30"/>
    <mergeCell ref="A31:F31"/>
    <mergeCell ref="G31:AD31"/>
    <mergeCell ref="AE31:BC31"/>
    <mergeCell ref="BD31:BS31"/>
    <mergeCell ref="BT31:CI31"/>
    <mergeCell ref="CJ31:DA31"/>
    <mergeCell ref="BT30:CI30"/>
    <mergeCell ref="A39:DA39"/>
    <mergeCell ref="A29:F29"/>
    <mergeCell ref="G29:AD29"/>
    <mergeCell ref="AE29:BC29"/>
    <mergeCell ref="BR29:CI29"/>
    <mergeCell ref="A30:F30"/>
    <mergeCell ref="G30:AD30"/>
    <mergeCell ref="AE30:BC30"/>
    <mergeCell ref="BD30:BS30"/>
    <mergeCell ref="G28:AD28"/>
    <mergeCell ref="AE28:BC28"/>
    <mergeCell ref="BD28:BS28"/>
    <mergeCell ref="CJ29:DA29"/>
    <mergeCell ref="BT24:CI24"/>
    <mergeCell ref="CJ24:DA24"/>
    <mergeCell ref="BT28:CI28"/>
    <mergeCell ref="CJ28:DA28"/>
    <mergeCell ref="BT27:CI27"/>
    <mergeCell ref="CJ27:DA27"/>
    <mergeCell ref="CJ25:DA25"/>
    <mergeCell ref="CJ13:DA13"/>
    <mergeCell ref="AE22:BC22"/>
    <mergeCell ref="BD22:BS22"/>
    <mergeCell ref="BT22:CI22"/>
    <mergeCell ref="CJ22:DA22"/>
    <mergeCell ref="CJ23:DA23"/>
    <mergeCell ref="BT16:CI16"/>
    <mergeCell ref="BT13:CI13"/>
    <mergeCell ref="AE25:BC25"/>
    <mergeCell ref="CJ16:DA16"/>
    <mergeCell ref="A14:DA14"/>
    <mergeCell ref="A15:F15"/>
    <mergeCell ref="G15:AD15"/>
    <mergeCell ref="AE15:BC15"/>
    <mergeCell ref="CJ15:DA15"/>
    <mergeCell ref="A13:F13"/>
    <mergeCell ref="G13:AD13"/>
    <mergeCell ref="AE13:BC13"/>
    <mergeCell ref="BD13:BS13"/>
    <mergeCell ref="A16:F16"/>
    <mergeCell ref="G16:AD16"/>
    <mergeCell ref="AE16:BC16"/>
    <mergeCell ref="BD16:BS16"/>
    <mergeCell ref="A12:F12"/>
    <mergeCell ref="G12:AD12"/>
    <mergeCell ref="BR12:CI12"/>
    <mergeCell ref="CJ12:DA12"/>
    <mergeCell ref="AE12:BC12"/>
    <mergeCell ref="G37:AD37"/>
    <mergeCell ref="AE37:AY37"/>
    <mergeCell ref="AZ37:BQ37"/>
    <mergeCell ref="CJ37:DA37"/>
    <mergeCell ref="BD25:BS25"/>
    <mergeCell ref="CJ10:DA10"/>
    <mergeCell ref="G11:AD11"/>
    <mergeCell ref="BR11:CI11"/>
    <mergeCell ref="CJ11:DA11"/>
    <mergeCell ref="AE11:BC11"/>
    <mergeCell ref="G10:AD10"/>
    <mergeCell ref="AE10:BC10"/>
    <mergeCell ref="BT10:CI10"/>
    <mergeCell ref="A44:F44"/>
    <mergeCell ref="G44:AD44"/>
    <mergeCell ref="AE44:AY44"/>
    <mergeCell ref="AZ44:BQ44"/>
    <mergeCell ref="BR44:CI44"/>
    <mergeCell ref="CJ44:DA44"/>
    <mergeCell ref="A43:DA43"/>
    <mergeCell ref="A37:F37"/>
    <mergeCell ref="AZ40:BQ40"/>
    <mergeCell ref="BR40:CI40"/>
    <mergeCell ref="BD15:BS15"/>
    <mergeCell ref="BT15:CI15"/>
    <mergeCell ref="BR37:CI37"/>
    <mergeCell ref="AE23:BC23"/>
    <mergeCell ref="BR23:CI23"/>
    <mergeCell ref="BT25:CI25"/>
    <mergeCell ref="AE24:BC24"/>
    <mergeCell ref="A8:DA8"/>
    <mergeCell ref="A17:F17"/>
    <mergeCell ref="G17:AD17"/>
    <mergeCell ref="AE17:BC17"/>
    <mergeCell ref="BR17:CI17"/>
    <mergeCell ref="CJ17:DA17"/>
    <mergeCell ref="A10:F10"/>
    <mergeCell ref="A11:F11"/>
    <mergeCell ref="BD10:BS10"/>
    <mergeCell ref="A7:DA7"/>
    <mergeCell ref="A20:DA20"/>
    <mergeCell ref="A21:F21"/>
    <mergeCell ref="G21:AD21"/>
    <mergeCell ref="AE21:BC21"/>
    <mergeCell ref="BD21:BS21"/>
    <mergeCell ref="BT21:CI21"/>
    <mergeCell ref="CJ21:DA21"/>
    <mergeCell ref="A18:F18"/>
    <mergeCell ref="CJ19:DA19"/>
    <mergeCell ref="A6:F6"/>
    <mergeCell ref="G6:AD6"/>
    <mergeCell ref="AE6:BC6"/>
    <mergeCell ref="BD6:BS6"/>
    <mergeCell ref="BT6:CI6"/>
    <mergeCell ref="CJ6:DA6"/>
    <mergeCell ref="BD129:BS129"/>
    <mergeCell ref="BT129:CI129"/>
    <mergeCell ref="CJ129:DA129"/>
    <mergeCell ref="X123:DA123"/>
    <mergeCell ref="A125:AO125"/>
    <mergeCell ref="AP125:DA125"/>
    <mergeCell ref="A67:F67"/>
    <mergeCell ref="H67:BV67"/>
    <mergeCell ref="CJ130:DA130"/>
    <mergeCell ref="CJ381:DA381"/>
    <mergeCell ref="A371:DA371"/>
    <mergeCell ref="CJ323:DA323"/>
    <mergeCell ref="A130:G130"/>
    <mergeCell ref="H130:BC130"/>
    <mergeCell ref="BD130:BS130"/>
    <mergeCell ref="BT130:CI130"/>
    <mergeCell ref="H383:BS383"/>
    <mergeCell ref="A380:G380"/>
    <mergeCell ref="A383:G383"/>
    <mergeCell ref="BT383:CI383"/>
    <mergeCell ref="A403:DA403"/>
    <mergeCell ref="A405:G405"/>
    <mergeCell ref="H405:BC405"/>
    <mergeCell ref="BD405:BS405"/>
    <mergeCell ref="BT405:CI405"/>
    <mergeCell ref="CJ405:DA405"/>
    <mergeCell ref="CJ374:DA374"/>
    <mergeCell ref="A373:G373"/>
    <mergeCell ref="H373:BS373"/>
    <mergeCell ref="H380:BS380"/>
    <mergeCell ref="A381:G381"/>
    <mergeCell ref="H381:BS381"/>
    <mergeCell ref="BT381:CI381"/>
    <mergeCell ref="A375:G375"/>
    <mergeCell ref="H375:BS375"/>
    <mergeCell ref="BT375:CI375"/>
    <mergeCell ref="CJ414:DA414"/>
    <mergeCell ref="A406:G406"/>
    <mergeCell ref="H406:BC406"/>
    <mergeCell ref="BD406:BS406"/>
    <mergeCell ref="BT406:CI406"/>
    <mergeCell ref="BT373:CI373"/>
    <mergeCell ref="CJ373:DA373"/>
    <mergeCell ref="A374:G374"/>
    <mergeCell ref="H374:BS374"/>
    <mergeCell ref="BT374:CI374"/>
    <mergeCell ref="CJ416:DA416"/>
    <mergeCell ref="A415:G415"/>
    <mergeCell ref="H415:BC415"/>
    <mergeCell ref="BD415:BS415"/>
    <mergeCell ref="BT415:CI415"/>
    <mergeCell ref="CJ406:DA406"/>
    <mergeCell ref="A414:G414"/>
    <mergeCell ref="H414:BC414"/>
    <mergeCell ref="BD414:BS414"/>
    <mergeCell ref="BT414:CI414"/>
    <mergeCell ref="CJ324:DA324"/>
    <mergeCell ref="A323:G323"/>
    <mergeCell ref="H323:BC323"/>
    <mergeCell ref="BD323:BS323"/>
    <mergeCell ref="BT323:CI323"/>
    <mergeCell ref="A324:G324"/>
    <mergeCell ref="H324:BC324"/>
    <mergeCell ref="BD324:BS324"/>
    <mergeCell ref="BT324:CI324"/>
    <mergeCell ref="CJ307:DA307"/>
    <mergeCell ref="A311:G311"/>
    <mergeCell ref="H311:BC311"/>
    <mergeCell ref="BD311:BS311"/>
    <mergeCell ref="BT311:CI311"/>
    <mergeCell ref="CJ311:DA311"/>
    <mergeCell ref="A307:G307"/>
    <mergeCell ref="H307:BC307"/>
    <mergeCell ref="BD307:BS307"/>
    <mergeCell ref="BT307:CI307"/>
    <mergeCell ref="A301:G301"/>
    <mergeCell ref="H301:BC301"/>
    <mergeCell ref="BD301:BS301"/>
    <mergeCell ref="BT301:CI301"/>
    <mergeCell ref="A304:DA304"/>
    <mergeCell ref="A306:G306"/>
    <mergeCell ref="H306:BC306"/>
    <mergeCell ref="BD306:BS306"/>
    <mergeCell ref="BT306:CI306"/>
    <mergeCell ref="CJ306:DA306"/>
    <mergeCell ref="A298:G298"/>
    <mergeCell ref="H298:BC298"/>
    <mergeCell ref="BD298:BS298"/>
    <mergeCell ref="BT298:CI298"/>
    <mergeCell ref="CJ301:DA301"/>
    <mergeCell ref="A302:G302"/>
    <mergeCell ref="H302:BC302"/>
    <mergeCell ref="BD302:BS302"/>
    <mergeCell ref="BT302:CI302"/>
    <mergeCell ref="CJ302:DA302"/>
    <mergeCell ref="H297:BC297"/>
    <mergeCell ref="BD297:BS297"/>
    <mergeCell ref="BT297:CI297"/>
    <mergeCell ref="CJ297:DA297"/>
    <mergeCell ref="CJ298:DA298"/>
    <mergeCell ref="A300:G300"/>
    <mergeCell ref="H300:BC300"/>
    <mergeCell ref="BD300:BS300"/>
    <mergeCell ref="BT300:CI300"/>
    <mergeCell ref="CJ300:DA300"/>
    <mergeCell ref="BV277:CK277"/>
    <mergeCell ref="CL277:DA277"/>
    <mergeCell ref="A277:G277"/>
    <mergeCell ref="H277:AO277"/>
    <mergeCell ref="A299:DA299"/>
    <mergeCell ref="A310:DA310"/>
    <mergeCell ref="BV286:CK286"/>
    <mergeCell ref="CL286:DA286"/>
    <mergeCell ref="H286:AO286"/>
    <mergeCell ref="A289:G289"/>
    <mergeCell ref="H289:AO289"/>
    <mergeCell ref="AP289:BE289"/>
    <mergeCell ref="BF289:BU289"/>
    <mergeCell ref="BV289:CK289"/>
    <mergeCell ref="A285:G285"/>
    <mergeCell ref="H285:AO285"/>
    <mergeCell ref="AP286:BE286"/>
    <mergeCell ref="BF286:BU286"/>
    <mergeCell ref="AP285:BE285"/>
    <mergeCell ref="BF285:BU285"/>
    <mergeCell ref="AP276:BE276"/>
    <mergeCell ref="BF276:BU276"/>
    <mergeCell ref="AP277:BE277"/>
    <mergeCell ref="H278:AO278"/>
    <mergeCell ref="AP278:BE278"/>
    <mergeCell ref="BF278:BU278"/>
    <mergeCell ref="AP282:BE282"/>
    <mergeCell ref="BF282:BU282"/>
    <mergeCell ref="BV276:CK276"/>
    <mergeCell ref="BV285:CK285"/>
    <mergeCell ref="CL285:DA285"/>
    <mergeCell ref="BF277:BU277"/>
    <mergeCell ref="CL276:DA276"/>
    <mergeCell ref="A279:DA279"/>
    <mergeCell ref="A283:G283"/>
    <mergeCell ref="BV282:CK282"/>
    <mergeCell ref="CL282:DA282"/>
    <mergeCell ref="A278:G278"/>
    <mergeCell ref="A274:DA274"/>
    <mergeCell ref="A276:G276"/>
    <mergeCell ref="H276:AO276"/>
    <mergeCell ref="CJ246:DA246"/>
    <mergeCell ref="CJ250:DA250"/>
    <mergeCell ref="CJ251:DA251"/>
    <mergeCell ref="A250:G250"/>
    <mergeCell ref="H250:BC250"/>
    <mergeCell ref="H224:AO224"/>
    <mergeCell ref="A225:G225"/>
    <mergeCell ref="H225:AO225"/>
    <mergeCell ref="AP225:BE225"/>
    <mergeCell ref="BF225:BU225"/>
    <mergeCell ref="BV224:CK224"/>
    <mergeCell ref="BF224:BU224"/>
    <mergeCell ref="BV219:CK219"/>
    <mergeCell ref="AP223:BE223"/>
    <mergeCell ref="H220:AO220"/>
    <mergeCell ref="AP220:BE220"/>
    <mergeCell ref="BF220:BU220"/>
    <mergeCell ref="BV220:CK220"/>
    <mergeCell ref="AP219:BE219"/>
    <mergeCell ref="A218:G218"/>
    <mergeCell ref="A216:DA216"/>
    <mergeCell ref="H218:AO218"/>
    <mergeCell ref="AP218:BE218"/>
    <mergeCell ref="BF218:BU218"/>
    <mergeCell ref="BV218:CK218"/>
    <mergeCell ref="CL218:DA218"/>
    <mergeCell ref="CL223:DA223"/>
    <mergeCell ref="BF223:BU223"/>
    <mergeCell ref="BF219:BU219"/>
    <mergeCell ref="CL220:DA220"/>
    <mergeCell ref="A221:DA221"/>
    <mergeCell ref="A223:G223"/>
    <mergeCell ref="H223:AO223"/>
    <mergeCell ref="BV223:CK223"/>
    <mergeCell ref="A219:G219"/>
    <mergeCell ref="H219:AO219"/>
    <mergeCell ref="A214:AO214"/>
    <mergeCell ref="BT241:CI241"/>
    <mergeCell ref="AP227:BE227"/>
    <mergeCell ref="A242:G242"/>
    <mergeCell ref="A241:G241"/>
    <mergeCell ref="H241:BC241"/>
    <mergeCell ref="BD241:BS241"/>
    <mergeCell ref="AP214:DA214"/>
    <mergeCell ref="CL219:DA219"/>
    <mergeCell ref="CJ241:DA241"/>
    <mergeCell ref="CJ242:DA242"/>
    <mergeCell ref="A239:DA239"/>
    <mergeCell ref="AP224:BE224"/>
    <mergeCell ref="A227:G227"/>
    <mergeCell ref="H227:AO227"/>
    <mergeCell ref="CL224:DA224"/>
    <mergeCell ref="BD242:BS242"/>
    <mergeCell ref="BV225:CK225"/>
    <mergeCell ref="CL225:DA225"/>
    <mergeCell ref="A224:G224"/>
    <mergeCell ref="BT208:CI208"/>
    <mergeCell ref="BD206:BS206"/>
    <mergeCell ref="BT206:CI206"/>
    <mergeCell ref="A208:G208"/>
    <mergeCell ref="BD193:BS193"/>
    <mergeCell ref="BT193:CI193"/>
    <mergeCell ref="A205:G205"/>
    <mergeCell ref="H196:BC196"/>
    <mergeCell ref="BD196:BS196"/>
    <mergeCell ref="A193:G193"/>
    <mergeCell ref="CJ193:DA193"/>
    <mergeCell ref="BT207:CI207"/>
    <mergeCell ref="CJ207:DA207"/>
    <mergeCell ref="A198:DA198"/>
    <mergeCell ref="BD204:BS204"/>
    <mergeCell ref="BT204:CI204"/>
    <mergeCell ref="CJ204:DA204"/>
    <mergeCell ref="H206:BC206"/>
    <mergeCell ref="A196:G196"/>
    <mergeCell ref="A206:G206"/>
    <mergeCell ref="CJ206:DA206"/>
    <mergeCell ref="H207:BC207"/>
    <mergeCell ref="BD207:BS207"/>
    <mergeCell ref="CJ205:DA205"/>
    <mergeCell ref="BD205:BS205"/>
    <mergeCell ref="BT205:CI205"/>
    <mergeCell ref="H205:BC205"/>
    <mergeCell ref="X212:DA212"/>
    <mergeCell ref="A202:AO202"/>
    <mergeCell ref="AP202:DA202"/>
    <mergeCell ref="A204:G204"/>
    <mergeCell ref="H204:BC204"/>
    <mergeCell ref="H208:BC208"/>
    <mergeCell ref="BD208:BS208"/>
    <mergeCell ref="CJ208:DA208"/>
    <mergeCell ref="A210:DA210"/>
    <mergeCell ref="A207:G207"/>
    <mergeCell ref="CJ194:DA194"/>
    <mergeCell ref="BT196:CI196"/>
    <mergeCell ref="BT194:CI194"/>
    <mergeCell ref="CJ195:DA195"/>
    <mergeCell ref="CJ196:DA196"/>
    <mergeCell ref="BT195:CI195"/>
    <mergeCell ref="H193:BC193"/>
    <mergeCell ref="A194:G194"/>
    <mergeCell ref="H194:BC194"/>
    <mergeCell ref="A195:G195"/>
    <mergeCell ref="H195:BC195"/>
    <mergeCell ref="BD194:BS194"/>
    <mergeCell ref="BD195:BS195"/>
    <mergeCell ref="A186:DA186"/>
    <mergeCell ref="X188:DA188"/>
    <mergeCell ref="A190:AO190"/>
    <mergeCell ref="AP190:DA190"/>
    <mergeCell ref="CJ192:DA192"/>
    <mergeCell ref="A146:G146"/>
    <mergeCell ref="H146:BC146"/>
    <mergeCell ref="BD146:BS146"/>
    <mergeCell ref="BT146:CD146"/>
    <mergeCell ref="CE146:DA146"/>
    <mergeCell ref="A192:G192"/>
    <mergeCell ref="H192:BC192"/>
    <mergeCell ref="BD192:BS192"/>
    <mergeCell ref="BT192:CI192"/>
    <mergeCell ref="CE140:DA140"/>
    <mergeCell ref="A144:G144"/>
    <mergeCell ref="H144:BC144"/>
    <mergeCell ref="BD144:BS144"/>
    <mergeCell ref="BT144:CD144"/>
    <mergeCell ref="CE144:DA144"/>
    <mergeCell ref="A137:AO137"/>
    <mergeCell ref="AP137:DA137"/>
    <mergeCell ref="A139:G139"/>
    <mergeCell ref="H139:BC139"/>
    <mergeCell ref="BD139:BS139"/>
    <mergeCell ref="BT139:CD139"/>
    <mergeCell ref="CE139:DA139"/>
    <mergeCell ref="A131:G131"/>
    <mergeCell ref="A133:DA133"/>
    <mergeCell ref="H131:BC131"/>
    <mergeCell ref="BD131:BS131"/>
    <mergeCell ref="BT131:CI131"/>
    <mergeCell ref="CJ131:DA131"/>
    <mergeCell ref="H64:BV64"/>
    <mergeCell ref="BW64:CL64"/>
    <mergeCell ref="CM64:DA64"/>
    <mergeCell ref="A119:DA119"/>
    <mergeCell ref="A65:F66"/>
    <mergeCell ref="H65:BV65"/>
    <mergeCell ref="BW65:CL66"/>
    <mergeCell ref="H70:BV70"/>
    <mergeCell ref="CM65:DA66"/>
    <mergeCell ref="H66:BV66"/>
    <mergeCell ref="A121:DA121"/>
    <mergeCell ref="CM68:DA68"/>
    <mergeCell ref="CM69:DA69"/>
    <mergeCell ref="A71:F71"/>
    <mergeCell ref="A70:F70"/>
    <mergeCell ref="CM70:DA70"/>
    <mergeCell ref="H71:BV71"/>
    <mergeCell ref="A69:F69"/>
    <mergeCell ref="H69:BV69"/>
    <mergeCell ref="BW69:CL69"/>
    <mergeCell ref="A62:F62"/>
    <mergeCell ref="H62:BV62"/>
    <mergeCell ref="BW62:CL62"/>
    <mergeCell ref="CM62:DA62"/>
    <mergeCell ref="A63:F63"/>
    <mergeCell ref="H63:BV63"/>
    <mergeCell ref="BW63:CL63"/>
    <mergeCell ref="CM63:DA63"/>
    <mergeCell ref="CM59:DA59"/>
    <mergeCell ref="A60:F61"/>
    <mergeCell ref="H60:BV60"/>
    <mergeCell ref="BW60:CL61"/>
    <mergeCell ref="CM60:DA61"/>
    <mergeCell ref="H61:BV61"/>
    <mergeCell ref="A59:F59"/>
    <mergeCell ref="H59:BV59"/>
    <mergeCell ref="BW59:CL59"/>
    <mergeCell ref="A54:F54"/>
    <mergeCell ref="G54:BV54"/>
    <mergeCell ref="BW54:CL54"/>
    <mergeCell ref="CM54:DA54"/>
    <mergeCell ref="A55:F55"/>
    <mergeCell ref="G55:BV55"/>
    <mergeCell ref="BW55:CL55"/>
    <mergeCell ref="CM55:DA55"/>
    <mergeCell ref="A72:F72"/>
    <mergeCell ref="BW71:CL71"/>
    <mergeCell ref="CM71:DA71"/>
    <mergeCell ref="G72:BV72"/>
    <mergeCell ref="BW72:CL72"/>
    <mergeCell ref="CM72:DA72"/>
    <mergeCell ref="BW70:CL70"/>
    <mergeCell ref="A128:G128"/>
    <mergeCell ref="CJ127:DA127"/>
    <mergeCell ref="H128:BC128"/>
    <mergeCell ref="BD128:BS128"/>
    <mergeCell ref="BT128:CI128"/>
    <mergeCell ref="A127:G127"/>
    <mergeCell ref="H127:BC127"/>
    <mergeCell ref="BD127:BS127"/>
    <mergeCell ref="BT127:CI127"/>
    <mergeCell ref="BR50:CI50"/>
    <mergeCell ref="CJ50:DA50"/>
    <mergeCell ref="A52:DA52"/>
    <mergeCell ref="A129:G129"/>
    <mergeCell ref="CJ128:DA128"/>
    <mergeCell ref="H129:BC129"/>
    <mergeCell ref="A50:F50"/>
    <mergeCell ref="G50:AD50"/>
    <mergeCell ref="AE50:AY50"/>
    <mergeCell ref="AZ50:BQ50"/>
    <mergeCell ref="CJ40:DA40"/>
    <mergeCell ref="A49:F49"/>
    <mergeCell ref="G49:AD49"/>
    <mergeCell ref="AE49:AY49"/>
    <mergeCell ref="AZ49:BQ49"/>
    <mergeCell ref="BR49:CI49"/>
    <mergeCell ref="CJ49:DA49"/>
    <mergeCell ref="A48:F48"/>
    <mergeCell ref="G48:AD48"/>
    <mergeCell ref="AE48:AY48"/>
    <mergeCell ref="A2:DA2"/>
    <mergeCell ref="AE19:BC19"/>
    <mergeCell ref="BD19:BS19"/>
    <mergeCell ref="BT19:CI19"/>
    <mergeCell ref="BT9:CI9"/>
    <mergeCell ref="CJ9:DA9"/>
    <mergeCell ref="G18:AD18"/>
    <mergeCell ref="BD4:BS4"/>
    <mergeCell ref="BT4:CI4"/>
    <mergeCell ref="CJ4:DA4"/>
    <mergeCell ref="G19:AD19"/>
    <mergeCell ref="A19:F19"/>
    <mergeCell ref="A35:F35"/>
    <mergeCell ref="G35:AD35"/>
    <mergeCell ref="A23:F23"/>
    <mergeCell ref="G23:AD23"/>
    <mergeCell ref="A25:F25"/>
    <mergeCell ref="G25:AD25"/>
    <mergeCell ref="A27:F27"/>
    <mergeCell ref="G27:AD27"/>
    <mergeCell ref="AE35:AY35"/>
    <mergeCell ref="AZ35:BQ35"/>
    <mergeCell ref="A22:F22"/>
    <mergeCell ref="G22:AD22"/>
    <mergeCell ref="A24:F24"/>
    <mergeCell ref="G24:AD24"/>
    <mergeCell ref="BD24:BS24"/>
    <mergeCell ref="AE27:BC27"/>
    <mergeCell ref="BD27:BS27"/>
    <mergeCell ref="A28:F28"/>
    <mergeCell ref="G36:AD36"/>
    <mergeCell ref="AE36:AY36"/>
    <mergeCell ref="AZ36:BQ36"/>
    <mergeCell ref="A9:F9"/>
    <mergeCell ref="G9:AD9"/>
    <mergeCell ref="AE9:BC9"/>
    <mergeCell ref="BD9:BS9"/>
    <mergeCell ref="AE18:BC18"/>
    <mergeCell ref="BD18:BS18"/>
    <mergeCell ref="A33:DA33"/>
    <mergeCell ref="CJ36:DA36"/>
    <mergeCell ref="BR36:CI36"/>
    <mergeCell ref="BT5:CI5"/>
    <mergeCell ref="CJ5:DA5"/>
    <mergeCell ref="BD5:BS5"/>
    <mergeCell ref="BT18:CI18"/>
    <mergeCell ref="CJ18:DA18"/>
    <mergeCell ref="BR35:CI35"/>
    <mergeCell ref="CJ35:DA35"/>
    <mergeCell ref="A26:DA26"/>
    <mergeCell ref="A4:F4"/>
    <mergeCell ref="G4:AD4"/>
    <mergeCell ref="AE4:BC4"/>
    <mergeCell ref="A40:F40"/>
    <mergeCell ref="G40:AD40"/>
    <mergeCell ref="AE40:AY40"/>
    <mergeCell ref="A5:F5"/>
    <mergeCell ref="G5:AD5"/>
    <mergeCell ref="AE5:BC5"/>
    <mergeCell ref="A36:F36"/>
    <mergeCell ref="BV278:CK278"/>
    <mergeCell ref="CL278:DA278"/>
    <mergeCell ref="A280:DA280"/>
    <mergeCell ref="A356:G356"/>
    <mergeCell ref="H356:BC356"/>
    <mergeCell ref="BD356:BS356"/>
    <mergeCell ref="BT356:CI356"/>
    <mergeCell ref="CJ356:DA356"/>
    <mergeCell ref="A282:G282"/>
    <mergeCell ref="H282:AO282"/>
    <mergeCell ref="A281:G281"/>
    <mergeCell ref="H281:AO281"/>
    <mergeCell ref="AP281:BE281"/>
    <mergeCell ref="BF281:BU281"/>
    <mergeCell ref="BV281:CK281"/>
    <mergeCell ref="CL281:DA281"/>
    <mergeCell ref="H283:AO283"/>
    <mergeCell ref="AP283:BE283"/>
    <mergeCell ref="BF283:BU283"/>
    <mergeCell ref="BV283:CK283"/>
    <mergeCell ref="CL283:DA283"/>
    <mergeCell ref="A284:G284"/>
    <mergeCell ref="H284:AO284"/>
    <mergeCell ref="AP284:BE284"/>
    <mergeCell ref="BF284:BU284"/>
    <mergeCell ref="BV284:CK284"/>
    <mergeCell ref="CL284:DA284"/>
    <mergeCell ref="A287:DA287"/>
    <mergeCell ref="A288:G288"/>
    <mergeCell ref="H288:AO288"/>
    <mergeCell ref="AP288:BE288"/>
    <mergeCell ref="BF288:BU288"/>
    <mergeCell ref="BV288:CK288"/>
    <mergeCell ref="CL288:DA288"/>
    <mergeCell ref="A286:G286"/>
    <mergeCell ref="A290:G290"/>
    <mergeCell ref="H290:AO290"/>
    <mergeCell ref="AP290:BE290"/>
    <mergeCell ref="BF290:BU290"/>
    <mergeCell ref="H291:AO291"/>
    <mergeCell ref="AP291:BE291"/>
    <mergeCell ref="BF291:BU291"/>
    <mergeCell ref="A291:G291"/>
    <mergeCell ref="CL289:DA289"/>
    <mergeCell ref="BV290:CK290"/>
    <mergeCell ref="CL290:DA290"/>
    <mergeCell ref="BF293:BU293"/>
    <mergeCell ref="BV291:CK291"/>
    <mergeCell ref="CL291:DA291"/>
    <mergeCell ref="BV293:CK293"/>
    <mergeCell ref="CL293:DA293"/>
    <mergeCell ref="A292:G292"/>
    <mergeCell ref="H292:AO292"/>
    <mergeCell ref="AP292:BE292"/>
    <mergeCell ref="BF292:BU292"/>
    <mergeCell ref="BV292:CK292"/>
    <mergeCell ref="CL292:DA292"/>
    <mergeCell ref="A308:G308"/>
    <mergeCell ref="H308:BC308"/>
    <mergeCell ref="BD308:BS308"/>
    <mergeCell ref="BT308:CI308"/>
    <mergeCell ref="CJ308:DA308"/>
    <mergeCell ref="A293:G293"/>
    <mergeCell ref="H293:AO293"/>
    <mergeCell ref="AP293:BE293"/>
    <mergeCell ref="A295:DA295"/>
    <mergeCell ref="A297:G297"/>
    <mergeCell ref="A309:DA309"/>
    <mergeCell ref="A322:G322"/>
    <mergeCell ref="H322:BC322"/>
    <mergeCell ref="BD322:BS322"/>
    <mergeCell ref="BT322:CI322"/>
    <mergeCell ref="CJ322:DA322"/>
    <mergeCell ref="A321:G321"/>
    <mergeCell ref="H321:BC321"/>
    <mergeCell ref="BD321:BS321"/>
    <mergeCell ref="BT321:CI321"/>
    <mergeCell ref="CJ318:DA318"/>
    <mergeCell ref="A319:G319"/>
    <mergeCell ref="H319:BC319"/>
    <mergeCell ref="BD319:BS319"/>
    <mergeCell ref="BT319:CI319"/>
    <mergeCell ref="CJ319:DA319"/>
    <mergeCell ref="A312:G312"/>
    <mergeCell ref="H312:BC312"/>
    <mergeCell ref="BD312:BS312"/>
    <mergeCell ref="BT312:CI312"/>
    <mergeCell ref="CJ312:DA312"/>
    <mergeCell ref="A318:G318"/>
    <mergeCell ref="H318:BC318"/>
    <mergeCell ref="BD318:BS318"/>
    <mergeCell ref="BT318:CI318"/>
    <mergeCell ref="A313:G313"/>
    <mergeCell ref="H313:BC313"/>
    <mergeCell ref="BD313:BS313"/>
    <mergeCell ref="BT313:CI313"/>
    <mergeCell ref="CJ313:DA313"/>
    <mergeCell ref="CJ314:DA314"/>
    <mergeCell ref="A315:G315"/>
    <mergeCell ref="H315:BC315"/>
    <mergeCell ref="BD315:BS315"/>
    <mergeCell ref="BT315:CI315"/>
    <mergeCell ref="CJ315:DA315"/>
    <mergeCell ref="A314:G314"/>
    <mergeCell ref="H314:BC314"/>
    <mergeCell ref="BD314:BS314"/>
    <mergeCell ref="BT314:CI314"/>
    <mergeCell ref="CJ316:DA316"/>
    <mergeCell ref="A317:G317"/>
    <mergeCell ref="H317:BC317"/>
    <mergeCell ref="BD317:BS317"/>
    <mergeCell ref="BT317:CI317"/>
    <mergeCell ref="CJ317:DA317"/>
    <mergeCell ref="A316:G316"/>
    <mergeCell ref="H316:BC316"/>
    <mergeCell ref="BD316:BS316"/>
    <mergeCell ref="BT316:CI316"/>
    <mergeCell ref="A325:DA325"/>
    <mergeCell ref="A320:G320"/>
    <mergeCell ref="H320:BC320"/>
    <mergeCell ref="BD320:BS320"/>
    <mergeCell ref="BT320:CI320"/>
    <mergeCell ref="CJ321:DA321"/>
    <mergeCell ref="CJ320:DA320"/>
    <mergeCell ref="CJ326:DA326"/>
    <mergeCell ref="A327:G327"/>
    <mergeCell ref="H327:BC327"/>
    <mergeCell ref="BD327:BS327"/>
    <mergeCell ref="BT327:CI327"/>
    <mergeCell ref="CJ327:DA327"/>
    <mergeCell ref="A326:G326"/>
    <mergeCell ref="H326:BC326"/>
    <mergeCell ref="BD326:BS326"/>
    <mergeCell ref="BT326:CI326"/>
    <mergeCell ref="CJ328:DA328"/>
    <mergeCell ref="A329:G329"/>
    <mergeCell ref="H329:BC329"/>
    <mergeCell ref="BD329:BS329"/>
    <mergeCell ref="BT329:CI329"/>
    <mergeCell ref="CJ329:DA329"/>
    <mergeCell ref="A328:G328"/>
    <mergeCell ref="H328:BC328"/>
    <mergeCell ref="BD328:BS328"/>
    <mergeCell ref="BT328:CI328"/>
    <mergeCell ref="CJ330:DA330"/>
    <mergeCell ref="A331:G331"/>
    <mergeCell ref="H331:BC331"/>
    <mergeCell ref="BD331:BS331"/>
    <mergeCell ref="BT331:CI331"/>
    <mergeCell ref="CJ331:DA331"/>
    <mergeCell ref="A330:G330"/>
    <mergeCell ref="H330:BC330"/>
    <mergeCell ref="BD330:BS330"/>
    <mergeCell ref="BT330:CI330"/>
    <mergeCell ref="CJ332:DA332"/>
    <mergeCell ref="A333:G333"/>
    <mergeCell ref="H333:BC333"/>
    <mergeCell ref="BD333:BS333"/>
    <mergeCell ref="BT333:CI333"/>
    <mergeCell ref="CJ333:DA333"/>
    <mergeCell ref="A332:G332"/>
    <mergeCell ref="H332:BC332"/>
    <mergeCell ref="BD332:BS332"/>
    <mergeCell ref="BT332:CI332"/>
    <mergeCell ref="CJ334:DA334"/>
    <mergeCell ref="A335:G335"/>
    <mergeCell ref="H335:BC335"/>
    <mergeCell ref="BD335:BS335"/>
    <mergeCell ref="BT335:CI335"/>
    <mergeCell ref="CJ335:DA335"/>
    <mergeCell ref="A334:G334"/>
    <mergeCell ref="H334:BC334"/>
    <mergeCell ref="BD334:BS334"/>
    <mergeCell ref="BT334:CI334"/>
    <mergeCell ref="CJ336:DA336"/>
    <mergeCell ref="A337:G337"/>
    <mergeCell ref="H337:BC337"/>
    <mergeCell ref="BD337:BS337"/>
    <mergeCell ref="BT337:CI337"/>
    <mergeCell ref="CJ337:DA337"/>
    <mergeCell ref="A336:G336"/>
    <mergeCell ref="H336:BC336"/>
    <mergeCell ref="BD336:BS336"/>
    <mergeCell ref="BT336:CI336"/>
    <mergeCell ref="CJ338:DA338"/>
    <mergeCell ref="A339:G339"/>
    <mergeCell ref="H339:BC339"/>
    <mergeCell ref="BD339:BS339"/>
    <mergeCell ref="BT339:CI339"/>
    <mergeCell ref="CJ339:DA339"/>
    <mergeCell ref="A338:G338"/>
    <mergeCell ref="H338:BC338"/>
    <mergeCell ref="BD338:BS338"/>
    <mergeCell ref="BT338:CI338"/>
    <mergeCell ref="A340:DA340"/>
    <mergeCell ref="A341:G341"/>
    <mergeCell ref="H341:BC341"/>
    <mergeCell ref="BD341:BS341"/>
    <mergeCell ref="BT341:CI341"/>
    <mergeCell ref="CJ341:DA341"/>
    <mergeCell ref="CJ342:DA342"/>
    <mergeCell ref="A343:G343"/>
    <mergeCell ref="H343:BC343"/>
    <mergeCell ref="BD343:BS343"/>
    <mergeCell ref="BT343:CI343"/>
    <mergeCell ref="CJ343:DA343"/>
    <mergeCell ref="A342:G342"/>
    <mergeCell ref="H342:BC342"/>
    <mergeCell ref="BD342:BS342"/>
    <mergeCell ref="BT342:CI342"/>
    <mergeCell ref="CJ344:DA344"/>
    <mergeCell ref="A345:G345"/>
    <mergeCell ref="H345:BC345"/>
    <mergeCell ref="BD345:BS345"/>
    <mergeCell ref="BT345:CI345"/>
    <mergeCell ref="CJ345:DA345"/>
    <mergeCell ref="A344:G344"/>
    <mergeCell ref="H344:BC344"/>
    <mergeCell ref="BD344:BS344"/>
    <mergeCell ref="BT344:CI344"/>
    <mergeCell ref="CJ346:DA346"/>
    <mergeCell ref="A347:G347"/>
    <mergeCell ref="H347:BC347"/>
    <mergeCell ref="BD347:BS347"/>
    <mergeCell ref="BT347:CI347"/>
    <mergeCell ref="CJ347:DA347"/>
    <mergeCell ref="A346:G346"/>
    <mergeCell ref="H346:BC346"/>
    <mergeCell ref="BD346:BS346"/>
    <mergeCell ref="BT346:CI346"/>
    <mergeCell ref="CJ348:DA348"/>
    <mergeCell ref="A349:G349"/>
    <mergeCell ref="H349:BC349"/>
    <mergeCell ref="BD349:BS349"/>
    <mergeCell ref="BT349:CI349"/>
    <mergeCell ref="CJ349:DA349"/>
    <mergeCell ref="A348:G348"/>
    <mergeCell ref="H348:BC348"/>
    <mergeCell ref="BD348:BS348"/>
    <mergeCell ref="BT348:CI348"/>
    <mergeCell ref="CJ350:DA350"/>
    <mergeCell ref="A351:G351"/>
    <mergeCell ref="H351:BC351"/>
    <mergeCell ref="BD351:BS351"/>
    <mergeCell ref="BT351:CI351"/>
    <mergeCell ref="CJ351:DA351"/>
    <mergeCell ref="A350:G350"/>
    <mergeCell ref="H350:BC350"/>
    <mergeCell ref="BD350:BS350"/>
    <mergeCell ref="BT350:CI350"/>
    <mergeCell ref="CJ352:DA352"/>
    <mergeCell ref="A353:G353"/>
    <mergeCell ref="H353:BC353"/>
    <mergeCell ref="BD353:BS353"/>
    <mergeCell ref="BT353:CI353"/>
    <mergeCell ref="CJ353:DA353"/>
    <mergeCell ref="A352:G352"/>
    <mergeCell ref="H352:BC352"/>
    <mergeCell ref="BD352:BS352"/>
    <mergeCell ref="BT352:CI352"/>
    <mergeCell ref="CJ358:DA358"/>
    <mergeCell ref="A354:G354"/>
    <mergeCell ref="H354:BC354"/>
    <mergeCell ref="BD354:BS354"/>
    <mergeCell ref="BT354:CI354"/>
    <mergeCell ref="CJ354:DA354"/>
    <mergeCell ref="A355:DA355"/>
    <mergeCell ref="CJ360:DA360"/>
    <mergeCell ref="A357:G357"/>
    <mergeCell ref="H357:BC357"/>
    <mergeCell ref="BD357:BS357"/>
    <mergeCell ref="BT357:CI357"/>
    <mergeCell ref="CJ357:DA357"/>
    <mergeCell ref="A358:G358"/>
    <mergeCell ref="H358:BC358"/>
    <mergeCell ref="BD358:BS358"/>
    <mergeCell ref="BT358:CI358"/>
    <mergeCell ref="CJ362:DA362"/>
    <mergeCell ref="A359:G359"/>
    <mergeCell ref="H359:BC359"/>
    <mergeCell ref="BD359:BS359"/>
    <mergeCell ref="BT359:CI359"/>
    <mergeCell ref="CJ359:DA359"/>
    <mergeCell ref="A360:G360"/>
    <mergeCell ref="H360:BC360"/>
    <mergeCell ref="BD360:BS360"/>
    <mergeCell ref="BT360:CI360"/>
    <mergeCell ref="CJ364:DA364"/>
    <mergeCell ref="A361:G361"/>
    <mergeCell ref="H361:BC361"/>
    <mergeCell ref="BD361:BS361"/>
    <mergeCell ref="BT361:CI361"/>
    <mergeCell ref="CJ361:DA361"/>
    <mergeCell ref="A362:G362"/>
    <mergeCell ref="H362:BC362"/>
    <mergeCell ref="BD362:BS362"/>
    <mergeCell ref="BT362:CI362"/>
    <mergeCell ref="CJ366:DA366"/>
    <mergeCell ref="A363:G363"/>
    <mergeCell ref="H363:BC363"/>
    <mergeCell ref="BD363:BS363"/>
    <mergeCell ref="BT363:CI363"/>
    <mergeCell ref="CJ363:DA363"/>
    <mergeCell ref="A364:G364"/>
    <mergeCell ref="H364:BC364"/>
    <mergeCell ref="BD364:BS364"/>
    <mergeCell ref="BT364:CI364"/>
    <mergeCell ref="CJ368:DA368"/>
    <mergeCell ref="A365:G365"/>
    <mergeCell ref="H365:BC365"/>
    <mergeCell ref="BD365:BS365"/>
    <mergeCell ref="BT365:CI365"/>
    <mergeCell ref="CJ365:DA365"/>
    <mergeCell ref="A366:G366"/>
    <mergeCell ref="H366:BC366"/>
    <mergeCell ref="BD366:BS366"/>
    <mergeCell ref="BT366:CI366"/>
    <mergeCell ref="CJ375:DA375"/>
    <mergeCell ref="A367:G367"/>
    <mergeCell ref="H367:BC367"/>
    <mergeCell ref="BD367:BS367"/>
    <mergeCell ref="BT367:CI367"/>
    <mergeCell ref="CJ367:DA367"/>
    <mergeCell ref="A368:G368"/>
    <mergeCell ref="H368:BC368"/>
    <mergeCell ref="BD368:BS368"/>
    <mergeCell ref="BT368:CI368"/>
    <mergeCell ref="A420:G420"/>
    <mergeCell ref="H420:BC420"/>
    <mergeCell ref="BD420:BS420"/>
    <mergeCell ref="BT420:CI420"/>
    <mergeCell ref="CJ420:DA420"/>
    <mergeCell ref="A369:G369"/>
    <mergeCell ref="H369:BC369"/>
    <mergeCell ref="BD369:BS369"/>
    <mergeCell ref="BT369:CI369"/>
    <mergeCell ref="CJ369:DA369"/>
    <mergeCell ref="CJ419:DA419"/>
    <mergeCell ref="A379:G379"/>
    <mergeCell ref="H379:BS379"/>
    <mergeCell ref="BT379:CI379"/>
    <mergeCell ref="CJ379:DA379"/>
    <mergeCell ref="CJ415:DA415"/>
    <mergeCell ref="A416:G416"/>
    <mergeCell ref="H416:BC416"/>
    <mergeCell ref="BD416:BS416"/>
    <mergeCell ref="BT416:CI416"/>
    <mergeCell ref="A376:DA376"/>
    <mergeCell ref="A377:DA377"/>
    <mergeCell ref="A378:G378"/>
    <mergeCell ref="H378:BS378"/>
    <mergeCell ref="BT378:CI378"/>
    <mergeCell ref="A384:DA384"/>
    <mergeCell ref="CJ378:DA378"/>
    <mergeCell ref="CJ383:DA383"/>
    <mergeCell ref="BT380:CI380"/>
    <mergeCell ref="CJ380:DA380"/>
    <mergeCell ref="A385:G385"/>
    <mergeCell ref="H385:BS385"/>
    <mergeCell ref="BT385:CI385"/>
    <mergeCell ref="CJ385:DA385"/>
    <mergeCell ref="A386:G386"/>
    <mergeCell ref="H386:BS386"/>
    <mergeCell ref="BT386:CI386"/>
    <mergeCell ref="CJ386:DA386"/>
    <mergeCell ref="A387:G387"/>
    <mergeCell ref="H387:BS387"/>
    <mergeCell ref="BT387:CI387"/>
    <mergeCell ref="CJ387:DA387"/>
    <mergeCell ref="A388:G388"/>
    <mergeCell ref="H388:BS388"/>
    <mergeCell ref="BT388:CI388"/>
    <mergeCell ref="CJ388:DA388"/>
    <mergeCell ref="A389:G389"/>
    <mergeCell ref="H389:BS389"/>
    <mergeCell ref="BT389:CI389"/>
    <mergeCell ref="CJ389:DA389"/>
    <mergeCell ref="A390:DA390"/>
    <mergeCell ref="A391:G391"/>
    <mergeCell ref="H391:BS391"/>
    <mergeCell ref="BT391:CI391"/>
    <mergeCell ref="CJ391:DA391"/>
    <mergeCell ref="A392:G392"/>
    <mergeCell ref="H392:BS392"/>
    <mergeCell ref="BT392:CI392"/>
    <mergeCell ref="CJ392:DA392"/>
    <mergeCell ref="A393:G393"/>
    <mergeCell ref="H393:BS393"/>
    <mergeCell ref="BT393:CI393"/>
    <mergeCell ref="CJ393:DA393"/>
    <mergeCell ref="A394:G394"/>
    <mergeCell ref="H394:BS394"/>
    <mergeCell ref="BT394:CI394"/>
    <mergeCell ref="CJ394:DA394"/>
    <mergeCell ref="A395:G395"/>
    <mergeCell ref="H395:BS395"/>
    <mergeCell ref="BT395:CI395"/>
    <mergeCell ref="CJ395:DA395"/>
    <mergeCell ref="A396:DA396"/>
    <mergeCell ref="A397:G397"/>
    <mergeCell ref="H397:BS397"/>
    <mergeCell ref="BT397:CI397"/>
    <mergeCell ref="CJ397:DA397"/>
    <mergeCell ref="BT401:CI401"/>
    <mergeCell ref="CJ401:DA401"/>
    <mergeCell ref="A398:G398"/>
    <mergeCell ref="H398:BS398"/>
    <mergeCell ref="BT398:CI398"/>
    <mergeCell ref="CJ398:DA398"/>
    <mergeCell ref="A399:G399"/>
    <mergeCell ref="H399:BS399"/>
    <mergeCell ref="BT399:CI399"/>
    <mergeCell ref="CJ399:DA399"/>
    <mergeCell ref="H429:BC429"/>
    <mergeCell ref="BD429:BS429"/>
    <mergeCell ref="BT429:CI429"/>
    <mergeCell ref="CJ429:DA429"/>
    <mergeCell ref="A400:G400"/>
    <mergeCell ref="CJ430:DA430"/>
    <mergeCell ref="A427:DA427"/>
    <mergeCell ref="H400:BS400"/>
    <mergeCell ref="BT400:CI400"/>
    <mergeCell ref="CJ400:DA400"/>
    <mergeCell ref="A401:G401"/>
    <mergeCell ref="H401:BS401"/>
    <mergeCell ref="A419:G419"/>
    <mergeCell ref="H419:BC419"/>
    <mergeCell ref="BD419:BS419"/>
    <mergeCell ref="A422:G422"/>
    <mergeCell ref="H422:BC422"/>
    <mergeCell ref="H411:BC411"/>
    <mergeCell ref="BD411:BS411"/>
    <mergeCell ref="BT411:CI411"/>
    <mergeCell ref="CJ412:DA412"/>
    <mergeCell ref="BD412:BS412"/>
    <mergeCell ref="BT412:CI412"/>
    <mergeCell ref="A412:G412"/>
    <mergeCell ref="H412:BC412"/>
    <mergeCell ref="H418:BC418"/>
    <mergeCell ref="BD418:BS418"/>
    <mergeCell ref="BT418:CI418"/>
    <mergeCell ref="CJ418:DA418"/>
    <mergeCell ref="BD423:BS423"/>
    <mergeCell ref="BT423:CI423"/>
    <mergeCell ref="BD422:BS422"/>
    <mergeCell ref="BT422:CI422"/>
    <mergeCell ref="CJ422:DA422"/>
    <mergeCell ref="BT419:CI419"/>
    <mergeCell ref="A407:G407"/>
    <mergeCell ref="H407:BC407"/>
    <mergeCell ref="BD407:BS407"/>
    <mergeCell ref="BT407:CI407"/>
    <mergeCell ref="CJ407:DA407"/>
    <mergeCell ref="BT410:CI410"/>
    <mergeCell ref="CJ410:DA410"/>
    <mergeCell ref="H413:BC413"/>
    <mergeCell ref="BD413:BS413"/>
    <mergeCell ref="BT413:CI413"/>
    <mergeCell ref="CJ413:DA413"/>
    <mergeCell ref="BD421:BS421"/>
    <mergeCell ref="BT421:CI421"/>
    <mergeCell ref="A417:DA417"/>
    <mergeCell ref="A413:G413"/>
    <mergeCell ref="CJ421:DA421"/>
    <mergeCell ref="A418:G418"/>
    <mergeCell ref="CJ411:DA411"/>
    <mergeCell ref="A408:DA408"/>
    <mergeCell ref="A409:DA409"/>
    <mergeCell ref="A410:G410"/>
    <mergeCell ref="H410:BC410"/>
    <mergeCell ref="BD410:BS410"/>
    <mergeCell ref="A411:G411"/>
    <mergeCell ref="A421:G421"/>
    <mergeCell ref="H421:BC421"/>
    <mergeCell ref="BD431:BS431"/>
    <mergeCell ref="BT431:CI431"/>
    <mergeCell ref="CJ423:DA423"/>
    <mergeCell ref="A424:G424"/>
    <mergeCell ref="H424:BC424"/>
    <mergeCell ref="BD424:BS424"/>
    <mergeCell ref="BT424:CI424"/>
    <mergeCell ref="CJ424:DA424"/>
    <mergeCell ref="A423:G423"/>
    <mergeCell ref="H423:BC423"/>
    <mergeCell ref="CJ431:DA431"/>
    <mergeCell ref="A431:G431"/>
    <mergeCell ref="H431:BC431"/>
    <mergeCell ref="A429:G429"/>
    <mergeCell ref="A430:G430"/>
    <mergeCell ref="H430:BC430"/>
    <mergeCell ref="BD430:BS430"/>
    <mergeCell ref="BT430:CI430"/>
    <mergeCell ref="A432:DA432"/>
    <mergeCell ref="A433:DA433"/>
    <mergeCell ref="A434:G434"/>
    <mergeCell ref="H434:BC434"/>
    <mergeCell ref="BD434:BS434"/>
    <mergeCell ref="BT434:CI434"/>
    <mergeCell ref="CJ434:DA434"/>
    <mergeCell ref="CJ435:DA435"/>
    <mergeCell ref="A436:G436"/>
    <mergeCell ref="H436:BC436"/>
    <mergeCell ref="BD436:BS436"/>
    <mergeCell ref="BT436:CI436"/>
    <mergeCell ref="CJ436:DA436"/>
    <mergeCell ref="A435:G435"/>
    <mergeCell ref="H435:BC435"/>
    <mergeCell ref="BD435:BS435"/>
    <mergeCell ref="BT435:CI435"/>
    <mergeCell ref="CJ437:DA437"/>
    <mergeCell ref="A438:G438"/>
    <mergeCell ref="H438:BC438"/>
    <mergeCell ref="BD438:BS438"/>
    <mergeCell ref="BT438:CI438"/>
    <mergeCell ref="CJ438:DA438"/>
    <mergeCell ref="A437:G437"/>
    <mergeCell ref="H437:BC437"/>
    <mergeCell ref="BD437:BS437"/>
    <mergeCell ref="BT437:CI437"/>
    <mergeCell ref="CJ439:DA439"/>
    <mergeCell ref="A440:G440"/>
    <mergeCell ref="H440:BC440"/>
    <mergeCell ref="BD440:BS440"/>
    <mergeCell ref="BT440:CI440"/>
    <mergeCell ref="CJ440:DA440"/>
    <mergeCell ref="A439:G439"/>
    <mergeCell ref="H439:BC439"/>
    <mergeCell ref="BD439:BS439"/>
    <mergeCell ref="BT439:CI439"/>
    <mergeCell ref="A457:DA457"/>
    <mergeCell ref="A458:G458"/>
    <mergeCell ref="H458:BC458"/>
    <mergeCell ref="BD458:BS458"/>
    <mergeCell ref="BT458:CI458"/>
    <mergeCell ref="CJ458:DA458"/>
    <mergeCell ref="CJ459:DA459"/>
    <mergeCell ref="A460:G460"/>
    <mergeCell ref="H460:BC460"/>
    <mergeCell ref="BD460:BS460"/>
    <mergeCell ref="BT460:CI460"/>
    <mergeCell ref="CJ460:DA460"/>
    <mergeCell ref="A459:G459"/>
    <mergeCell ref="H459:BC459"/>
    <mergeCell ref="BD459:BS459"/>
    <mergeCell ref="BT459:CI459"/>
    <mergeCell ref="CJ461:DA461"/>
    <mergeCell ref="A462:G462"/>
    <mergeCell ref="H462:BC462"/>
    <mergeCell ref="BD462:BS462"/>
    <mergeCell ref="BT462:CI462"/>
    <mergeCell ref="CJ462:DA462"/>
    <mergeCell ref="A461:G461"/>
    <mergeCell ref="H461:BC461"/>
    <mergeCell ref="BD461:BS461"/>
    <mergeCell ref="BT461:CI461"/>
    <mergeCell ref="CJ463:DA463"/>
    <mergeCell ref="A464:G464"/>
    <mergeCell ref="H464:BC464"/>
    <mergeCell ref="BD464:BS464"/>
    <mergeCell ref="BT464:CI464"/>
    <mergeCell ref="CJ464:DA464"/>
    <mergeCell ref="A463:G463"/>
    <mergeCell ref="H463:BC463"/>
    <mergeCell ref="BD463:BS463"/>
    <mergeCell ref="BT463:CI463"/>
    <mergeCell ref="A449:DA449"/>
    <mergeCell ref="A450:G450"/>
    <mergeCell ref="H450:BC450"/>
    <mergeCell ref="BD450:BS450"/>
    <mergeCell ref="BT450:CI450"/>
    <mergeCell ref="CJ450:DA450"/>
    <mergeCell ref="CJ451:DA451"/>
    <mergeCell ref="A452:G452"/>
    <mergeCell ref="H452:BC452"/>
    <mergeCell ref="BD452:BS452"/>
    <mergeCell ref="BT452:CI452"/>
    <mergeCell ref="CJ452:DA452"/>
    <mergeCell ref="A451:G451"/>
    <mergeCell ref="H451:BC451"/>
    <mergeCell ref="BD451:BS451"/>
    <mergeCell ref="BT451:CI451"/>
    <mergeCell ref="CJ453:DA453"/>
    <mergeCell ref="A454:G454"/>
    <mergeCell ref="H454:BC454"/>
    <mergeCell ref="BD454:BS454"/>
    <mergeCell ref="BT454:CI454"/>
    <mergeCell ref="CJ454:DA454"/>
    <mergeCell ref="A453:G453"/>
    <mergeCell ref="H453:BC453"/>
    <mergeCell ref="BD453:BS453"/>
    <mergeCell ref="BT453:CI453"/>
    <mergeCell ref="CJ455:DA455"/>
    <mergeCell ref="A456:G456"/>
    <mergeCell ref="H456:BC456"/>
    <mergeCell ref="BD456:BS456"/>
    <mergeCell ref="BT456:CI456"/>
    <mergeCell ref="CJ456:DA456"/>
    <mergeCell ref="A455:G455"/>
    <mergeCell ref="H455:BC455"/>
    <mergeCell ref="BD455:BS455"/>
    <mergeCell ref="BT455:CI455"/>
    <mergeCell ref="A441:DA441"/>
    <mergeCell ref="A442:G442"/>
    <mergeCell ref="H442:BC442"/>
    <mergeCell ref="BD442:BS442"/>
    <mergeCell ref="BT442:CI442"/>
    <mergeCell ref="CJ442:DA442"/>
    <mergeCell ref="CJ443:DA443"/>
    <mergeCell ref="A444:G444"/>
    <mergeCell ref="H444:BC444"/>
    <mergeCell ref="BD444:BS444"/>
    <mergeCell ref="BT444:CI444"/>
    <mergeCell ref="CJ444:DA444"/>
    <mergeCell ref="A443:G443"/>
    <mergeCell ref="H443:BC443"/>
    <mergeCell ref="BD443:BS443"/>
    <mergeCell ref="BT443:CI443"/>
    <mergeCell ref="CJ445:DA445"/>
    <mergeCell ref="A446:G446"/>
    <mergeCell ref="H446:BC446"/>
    <mergeCell ref="BD446:BS446"/>
    <mergeCell ref="BT446:CI446"/>
    <mergeCell ref="CJ446:DA446"/>
    <mergeCell ref="A445:G445"/>
    <mergeCell ref="H445:BC445"/>
    <mergeCell ref="BD445:BS445"/>
    <mergeCell ref="BT445:CI445"/>
    <mergeCell ref="CJ447:DA447"/>
    <mergeCell ref="A448:G448"/>
    <mergeCell ref="H448:BC448"/>
    <mergeCell ref="BD448:BS448"/>
    <mergeCell ref="BT448:CI448"/>
    <mergeCell ref="CJ448:DA448"/>
    <mergeCell ref="A447:G447"/>
    <mergeCell ref="H447:BC447"/>
    <mergeCell ref="BD447:BS447"/>
    <mergeCell ref="BT447:CI447"/>
  </mergeCells>
  <printOptions/>
  <pageMargins left="0.2362204724409449" right="0.11811023622047245" top="0.4724409448818898" bottom="0.4330708661417323" header="0.2755905511811024" footer="0.2755905511811024"/>
  <pageSetup horizontalDpi="600" verticalDpi="600" orientation="portrait" paperSize="9" scale="96" r:id="rId1"/>
  <rowBreaks count="7" manualBreakCount="7">
    <brk id="72" max="255" man="1"/>
    <brk id="108" max="255" man="1"/>
    <brk id="243" max="255" man="1"/>
    <brk id="293" max="255" man="1"/>
    <brk id="339" max="255" man="1"/>
    <brk id="389" max="255" man="1"/>
    <brk id="4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byx</cp:lastModifiedBy>
  <cp:lastPrinted>2020-05-13T08:52:56Z</cp:lastPrinted>
  <dcterms:created xsi:type="dcterms:W3CDTF">2008-10-01T13:21:49Z</dcterms:created>
  <dcterms:modified xsi:type="dcterms:W3CDTF">2020-05-13T08:53:20Z</dcterms:modified>
  <cp:category/>
  <cp:version/>
  <cp:contentType/>
  <cp:contentStatus/>
</cp:coreProperties>
</file>